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60" activeTab="3"/>
  </bookViews>
  <sheets>
    <sheet name="CONTRIBUTI 2018" sheetId="1" r:id="rId1"/>
    <sheet name="CONTRIBUTI 2019" sheetId="2" r:id="rId2"/>
    <sheet name="CONTRIBUTI 2020" sheetId="3" r:id="rId3"/>
    <sheet name="CONTRIBUTI 2021" sheetId="4" r:id="rId4"/>
  </sheets>
  <calcPr calcId="14562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4" l="1"/>
  <c r="D77" i="2" l="1"/>
  <c r="D73" i="2"/>
  <c r="D46" i="2"/>
  <c r="D52" i="2"/>
  <c r="D49" i="2"/>
  <c r="D64" i="2"/>
  <c r="D59" i="2"/>
  <c r="D38" i="2"/>
  <c r="D31" i="2"/>
  <c r="D7" i="2"/>
  <c r="D10" i="2"/>
  <c r="D17" i="2"/>
  <c r="D20" i="2"/>
  <c r="D23" i="2"/>
  <c r="D14" i="2"/>
  <c r="D78" i="2" l="1"/>
  <c r="D6" i="1"/>
  <c r="D10" i="1"/>
  <c r="D22" i="1"/>
  <c r="D31" i="1"/>
  <c r="D38" i="1"/>
  <c r="D42" i="1"/>
  <c r="D59" i="1"/>
  <c r="D64" i="1"/>
  <c r="D69" i="1"/>
</calcChain>
</file>

<file path=xl/sharedStrings.xml><?xml version="1.0" encoding="utf-8"?>
<sst xmlns="http://schemas.openxmlformats.org/spreadsheetml/2006/main" count="481" uniqueCount="226">
  <si>
    <t>DENOMINAZIONE SOGGETTO RICEVENTE</t>
  </si>
  <si>
    <t>SOMMA INCASSATA</t>
  </si>
  <si>
    <t>CAUSALE</t>
  </si>
  <si>
    <t>DENOMINANAZIONE SOGGETTO EROGANTE</t>
  </si>
  <si>
    <t xml:space="preserve">COMITATO PROV. DI TRENTO </t>
  </si>
  <si>
    <t>PERIODO DI COMPETENZA DELL'IMPORTO ASSEGNATO</t>
  </si>
  <si>
    <t>DEL. 225 DEL 19/12/2018</t>
  </si>
  <si>
    <t>DEL. 168 DEL 22/06/2018</t>
  </si>
  <si>
    <t>DEL. 184 DEL 27/12/2018</t>
  </si>
  <si>
    <t>DEL. 48 DEL 19/04/2018</t>
  </si>
  <si>
    <t>DEL. 63 DEL 04/10/2018</t>
  </si>
  <si>
    <t>REGIONE VENETO</t>
  </si>
  <si>
    <t>COMITATO REGIONALE VENETO</t>
  </si>
  <si>
    <t>COMITATO PROVINCIALE DI TREVISO</t>
  </si>
  <si>
    <t>DEL. 357 DEL 29/30 GIUGNO 2018</t>
  </si>
  <si>
    <t xml:space="preserve">COMITATO REGIONALE LIGURIA </t>
  </si>
  <si>
    <t>DEL. 6594 DEL 29/12/2017</t>
  </si>
  <si>
    <t>REGIONE LIGURIA</t>
  </si>
  <si>
    <t>SEDE NAZIONALE</t>
  </si>
  <si>
    <t>PRESIDENZA DEL CONSIGLIO DEI MINISTRI</t>
  </si>
  <si>
    <t>COMITATO PROVINCIALE DI BOLZANO</t>
  </si>
  <si>
    <t>COMITATO PROVINCIALE DI IMPERIA</t>
  </si>
  <si>
    <t>PROVINCIA AUTONOMA DI BOLZANO</t>
  </si>
  <si>
    <t>COMUNE DI VESSALICO</t>
  </si>
  <si>
    <t>COMITATO PROVINCIALE DI REGGIO EMILIA</t>
  </si>
  <si>
    <t>REGIONE EMILIA ROMAGNA</t>
  </si>
  <si>
    <t>COMUNE DI CANOSSA</t>
  </si>
  <si>
    <t>CONSORZIO DI BONIFICA DELL'EMILIA CENTRALE</t>
  </si>
  <si>
    <t>PROVINCIA REGGIO EMILIA</t>
  </si>
  <si>
    <t xml:space="preserve">COMITATO PROVINCIALE DI RIMINI </t>
  </si>
  <si>
    <t>PROVINCIA DI RIMINI</t>
  </si>
  <si>
    <t>COMUNITA' DI VALLE CONTRIBUTO MONDIALE</t>
  </si>
  <si>
    <t>CONTRIBUTO BIM DEL SARCA</t>
  </si>
  <si>
    <t>CONTRIBUTO FUNZIONAMENTO</t>
  </si>
  <si>
    <t>CONTRIBUTO FUNZIONAMENTO 2016</t>
  </si>
  <si>
    <t>CONTRIBUTO PAT PER MONDIALE</t>
  </si>
  <si>
    <t>COMUNE DI SILEA</t>
  </si>
  <si>
    <t>PROVINCIA DI TREVISO</t>
  </si>
  <si>
    <t>COMITATO REGIONALE EMILIA ROMAGNA</t>
  </si>
  <si>
    <t>COMITATO REGIONALE MARCHE</t>
  </si>
  <si>
    <t>REGIONE MARCHE</t>
  </si>
  <si>
    <t>COMITATO REGIONALE SICILIA</t>
  </si>
  <si>
    <t>C/C BANCARIO CR SICILIA CC 1509</t>
  </si>
  <si>
    <t>COMITATO REGIONALE TOSCANA</t>
  </si>
  <si>
    <t>A.R.T.E.A. ORGANISMO PAGATORE REGIONE TOS</t>
  </si>
  <si>
    <t>UNIONE NAZIONALE ENALCACCIA PESCA E TIRO</t>
  </si>
  <si>
    <t xml:space="preserve">COMITATO REGIONALE UMBRIA </t>
  </si>
  <si>
    <t>REGIONE UMBRIA</t>
  </si>
  <si>
    <t>REGIONE VENETO GIUNTA REGIONALE</t>
  </si>
  <si>
    <t>DEL. 1878 DEL 08/05/2018</t>
  </si>
  <si>
    <t>DEL. 494 DEL 30/12/2017</t>
  </si>
  <si>
    <t>DEL. 14.11.2016 n.1312</t>
  </si>
  <si>
    <t>DEL 46 DEL 26/10/2018</t>
  </si>
  <si>
    <t>DEL. 856 DEL 21/12/2017</t>
  </si>
  <si>
    <t>DEL. 643 DEL 20/10/2017</t>
  </si>
  <si>
    <t>DEL. 17508 DEL 15/11/2017</t>
  </si>
  <si>
    <t xml:space="preserve">DEL. 4216  DEL 2018  </t>
  </si>
  <si>
    <t>DEL. 12322 DEL 2018</t>
  </si>
  <si>
    <t>DEL. 12801    DEL 2018</t>
  </si>
  <si>
    <t>DEL .5476 DEL 2018</t>
  </si>
  <si>
    <t>DEL. 5580 DEL 2018</t>
  </si>
  <si>
    <t>DEL. 5476 DEL 2018</t>
  </si>
  <si>
    <t>DEL. 19496 DEL 2018</t>
  </si>
  <si>
    <t>DEL. 15543 DEL 27/09/2019</t>
  </si>
  <si>
    <t>DEL. 19052 DEL 19/11/2018</t>
  </si>
  <si>
    <t>CONVENZIONE 2017-2019</t>
  </si>
  <si>
    <t>DEC. 8065 DEL 05/05/2017</t>
  </si>
  <si>
    <t>DDR 82 DEL 24/05/2017</t>
  </si>
  <si>
    <t>DEL 489 DEL 10/04/2017</t>
  </si>
  <si>
    <t>DET. 147 del 28/02/2017</t>
  </si>
  <si>
    <t>DEL. 29408 DEL 22/01/2014</t>
  </si>
  <si>
    <t>REGIONALE N. 2 DEL 06/03/2017</t>
  </si>
  <si>
    <t>DEL. 37 DEL 08/05/2018</t>
  </si>
  <si>
    <t>CONVENZIONE 2017-2018</t>
  </si>
  <si>
    <t>COMUNE DI VETTO (COMUNI)</t>
  </si>
  <si>
    <t>DEL. 91 DEL 26/01/2018</t>
  </si>
  <si>
    <r>
      <t>Resoconto sui contributi ricevuti dalle pubbliche amministrazioni nell’anno 2019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</si>
  <si>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>REGIONE EMILIA-ROMAGNA</t>
  </si>
  <si>
    <t>DEL. 489/2017</t>
  </si>
  <si>
    <t xml:space="preserve">CONVENZIONE 2018-2019 </t>
  </si>
  <si>
    <t>COMITATO PROVINCIALE DI TRENTO</t>
  </si>
  <si>
    <t>PROVINCIA AUTONOMA DI TRENTO</t>
  </si>
  <si>
    <t>DET. 357 DEL 30/10/2019 INTEGRAZIONE</t>
  </si>
  <si>
    <t>DET. 126 DEL 28/03/2019</t>
  </si>
  <si>
    <t>COMITATO REGIONALE LOMBARDIA</t>
  </si>
  <si>
    <t>REGIONE LOMBARDIA</t>
  </si>
  <si>
    <t>DEC. 14431 DEL 09/10/2019</t>
  </si>
  <si>
    <t>COMITATO REGIONALE UMBRIA</t>
  </si>
  <si>
    <t>REGIONE TOSCANA</t>
  </si>
  <si>
    <t>DEC. 632 DEL 28/12/2018</t>
  </si>
  <si>
    <t>COMITATO REGIONALE LIGURIA</t>
  </si>
  <si>
    <t>REGIONE SICILIA</t>
  </si>
  <si>
    <r>
      <t>Resoconto sui contributi ricevuti dalle pubbliche amministrazioni nell’anno 2018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</si>
  <si>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>COMITATO PROVINCIALE REGGIO EMILIA</t>
  </si>
  <si>
    <t>CASA GENERALIZIA</t>
  </si>
  <si>
    <t>COMITATO PROVINCIALE DI LATINA</t>
  </si>
  <si>
    <t>REGIONE LAZIO  (ARSIAL)</t>
  </si>
  <si>
    <t>COMUNE DI ARCO</t>
  </si>
  <si>
    <t>COMUNE DI ALTO GARDA E LEDRO</t>
  </si>
  <si>
    <t>Contributo APPesca Lazio 2019</t>
  </si>
  <si>
    <t xml:space="preserve"> Decreto del Dirigente 3483 del 24/12/2018</t>
  </si>
  <si>
    <t>CONTRIBUTO PROGETTO REGIONALE PESCA</t>
  </si>
  <si>
    <t>DECRETO N.637 del 28/12/2018</t>
  </si>
  <si>
    <t>Contributo per progetto Incremento e Riequilibrio Biologico A.I.</t>
  </si>
  <si>
    <t>DECRETO N 8149 del 16/05/2019</t>
  </si>
  <si>
    <t xml:space="preserve">DEC. 6647 </t>
  </si>
  <si>
    <t>Regione Marche decreto n. 632 del 28/12/2019</t>
  </si>
  <si>
    <t>DET. DIRIGENZIALE 13877 DEL 19/12/2017</t>
  </si>
  <si>
    <t xml:space="preserve">LEGGE REGIONALE 15/08 ART. 14 </t>
  </si>
  <si>
    <t>LEGGE REGIONALE 15/08 ART. 15</t>
  </si>
  <si>
    <t>LEGGE REGIONALE 15/08 ART. 16</t>
  </si>
  <si>
    <t>LEGGE REGIONALE 15/08 ART. 17</t>
  </si>
  <si>
    <t>COMITATO PROVINCIALE RIMINI</t>
  </si>
  <si>
    <t>Cassa Rurale di Trento Banca Credito Cooperativo</t>
  </si>
  <si>
    <t>IMPIANTO TOSI 2018</t>
  </si>
  <si>
    <t>LIQUIDAZIONE PRIMA TRANCHE GESTIONE 2019 TOSI</t>
  </si>
  <si>
    <t>QUOTA SPETTANTE DA CONVENZIONE CON REGIONE TOSCANA</t>
  </si>
  <si>
    <t>LIQUIDAZIONE VIGILANZA ITTICA 2018</t>
  </si>
  <si>
    <t>CONTRIBUTO SERVIZI VIGILANZA</t>
  </si>
  <si>
    <t>COMUNE DI VETTO PER VIGILANZA TORRENTE ENZA</t>
  </si>
  <si>
    <t>COMUNE DI VETTO</t>
  </si>
  <si>
    <t>CONTRIBUTO RIMBORSO SPESE PER G.G.V.PER ANNO 2018</t>
  </si>
  <si>
    <t>CONTRIBUTO ATTIVITA\' ORDINARIA</t>
  </si>
  <si>
    <t>CONTRIBUTO REGIONALE</t>
  </si>
  <si>
    <t>CONTRIBUTO ATTIVIT   SPORTIVA</t>
  </si>
  <si>
    <t>CONTRIBUTO COMUNE DI ARCO</t>
  </si>
  <si>
    <t>CONTRIBUTO PER ATTIVIT   SVOLTA PRESSO IL MUSEO</t>
  </si>
  <si>
    <t>RIMBORSI PER RECUPERI ITTICI</t>
  </si>
  <si>
    <t>SALDO CONTRIBUTO PROGETTO 101</t>
  </si>
  <si>
    <t>CONTRIBUTO PER CONVENZIONE</t>
  </si>
  <si>
    <t>Contributo stato regioni Mistero Politiche Sociali anticipo progetto predispone</t>
  </si>
  <si>
    <t>MINISTERO POLITICHE SOCIALI</t>
  </si>
  <si>
    <t>€ 576,000,20</t>
  </si>
  <si>
    <t>COMITATO PROVINCIALE ANCONA</t>
  </si>
  <si>
    <t>COMITATO PROVINCIALE TREVISO</t>
  </si>
  <si>
    <t>COMITATO PROVINCIALE IMPERIA</t>
  </si>
  <si>
    <t>COMITATO PROVINCIALE PESARO</t>
  </si>
  <si>
    <t>COMITATO PROVINCIALE PERUGIA</t>
  </si>
  <si>
    <t>COMITATO PROVINCIALE TERNI</t>
  </si>
  <si>
    <t>COMITATO REGIONALE CALABRIA</t>
  </si>
  <si>
    <t>COMITATO REGIONALE TRENTO</t>
  </si>
  <si>
    <t>COMITATO REGIONALE Alto Adige</t>
  </si>
  <si>
    <t>Contributi Regione Marche decreto 622</t>
  </si>
  <si>
    <t>CONTRIBUTO PER PROGETTO REGIONALE DIDATTICA</t>
  </si>
  <si>
    <t xml:space="preserve">Comune di Silea </t>
  </si>
  <si>
    <t xml:space="preserve">Comune di Mogliano </t>
  </si>
  <si>
    <t>Contributo per attività svolta presso il Museo della Pesca</t>
  </si>
  <si>
    <t>Erogazione contributo vigilanza</t>
  </si>
  <si>
    <t xml:space="preserve">REGIONE LIGURIA </t>
  </si>
  <si>
    <t xml:space="preserve">COMUNE DI VESSALICO </t>
  </si>
  <si>
    <t>Contributo per convenzione Torrente Arroscia</t>
  </si>
  <si>
    <t>Contributo su sovrattasse regionali</t>
  </si>
  <si>
    <t xml:space="preserve">PROVINCIA DI RIMINI </t>
  </si>
  <si>
    <t>Contributo attività G.G.I.V. per il 2019</t>
  </si>
  <si>
    <t>RIMBORSO SPESE SERVIZI G.G.I.V.</t>
  </si>
  <si>
    <t>COMITATO PROVINCIALE REGGIO EMILIA *</t>
  </si>
  <si>
    <t>Saldo gestione 2019 impianto ittico di Tosi</t>
  </si>
  <si>
    <t>Liquidazione Servizi di vigilanza anno 2019</t>
  </si>
  <si>
    <t>Quota  convenzione primo e secondo trimestre 2020</t>
  </si>
  <si>
    <t xml:space="preserve">Consorzio di Bonifica 3 Medio Valdarno </t>
  </si>
  <si>
    <t>Contributo decreto 622 del 27 dicembre 2019</t>
  </si>
  <si>
    <t>contributo Reg. Marche DECR 622 del 27/12/2019 per gli anni 2017/2018</t>
  </si>
  <si>
    <t>SALDO CONTRIBUTO 2019 REGIONE UMBRIA</t>
  </si>
  <si>
    <t>Contributo regionale 2019</t>
  </si>
  <si>
    <t>REGIONE CALABRIA</t>
  </si>
  <si>
    <t xml:space="preserve">Provincia Autonoma di Trento </t>
  </si>
  <si>
    <t>CONTRIBUTO LIQUIDAZIONE FIPSAS COMITATO REG. SICILIANA</t>
  </si>
  <si>
    <t xml:space="preserve">REGIONE SICILIANA </t>
  </si>
  <si>
    <t>COMITATO REGIONALE SARDEGNA</t>
  </si>
  <si>
    <t>Contributo Ass. Piscatorie Dilettantistiche Qualificate per programmi 2019 DEC,14431 DEL 09/10/2019</t>
  </si>
  <si>
    <t>riparto sovrattasse licenze di pesca 2019 Decreto Dirigenziale AM-8753 ANNO 2019</t>
  </si>
  <si>
    <t>RIMBORSO SPESE SERVIZI CONVENZIONE REGIONE ATTIVITA' PISCATORIA DPG /2020/16420 N.18286 DEL 21/10/2020</t>
  </si>
  <si>
    <t>Liquidazione progetto salvagaardia fauna ittica 2019 DEC. 15587 DEL 14/08/2020</t>
  </si>
  <si>
    <t xml:space="preserve">fondi spettanti legge regione acque interne n.16892 DEL 24/12/2019 </t>
  </si>
  <si>
    <t>La deliberazione della Giunta regionale n. 39/12 del 30.07.2020</t>
  </si>
  <si>
    <t>REGIONE SARDEGNA</t>
  </si>
  <si>
    <r>
      <t>Resoconto sui contributi ricevuti dalle pubbliche amministrazioni nell’anno 2020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</si>
  <si>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>TOTALE € 654.754,12</t>
  </si>
  <si>
    <r>
      <t>Resoconto sui contributi ricevuti dalle pubbliche amministrazioni nell’anno 2021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</si>
  <si>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>COMITATO PROVINCIALE GORIZIA</t>
  </si>
  <si>
    <t>COMITATO PROVINCIALE PRATO</t>
  </si>
  <si>
    <t>CONTRIBUTO DELLO STATO, REGIONE E ENTI LOCALI</t>
  </si>
  <si>
    <t>COMUNE DI SAN ZENONE DEGLI EZZELLINI</t>
  </si>
  <si>
    <t>CONTRIBUTO DELLO STATO, REGIONE E ENTI LOCALI (FAUNA ITTICA)</t>
  </si>
  <si>
    <t>COMUNE DI CASIER</t>
  </si>
  <si>
    <t>CONTRIBUTO PER SPESE DI VIGILANZA</t>
  </si>
  <si>
    <t>COMUNE DI RONCADE</t>
  </si>
  <si>
    <t>RIMBORSO RECUPERI ITTICI 2021</t>
  </si>
  <si>
    <t>COMUNE DI MOGLIANO</t>
  </si>
  <si>
    <t>CONTRIBUTO DI ATTIVITA' 2021</t>
  </si>
  <si>
    <t>CONSORZIO DI BONIFICA 3 MEDIO VALDARNO</t>
  </si>
  <si>
    <t>CONVENZIONE CB3MV 3° TRIMESTRE</t>
  </si>
  <si>
    <t>CONVENZIONE CB3MV 4° TRIMESTRE</t>
  </si>
  <si>
    <t>LIQUIDAZIONE SERVIZI VIGILIANZA 2020</t>
  </si>
  <si>
    <t>CONTRIBUTO CONVENZIONE 2020 RECUPERO FAUNA ITTICA A RISCHIO</t>
  </si>
  <si>
    <t>REGIONE SICILIANA</t>
  </si>
  <si>
    <t>CONTRIBUTO DELO STATO, REGIONE, ENTI LOCALI</t>
  </si>
  <si>
    <t>REGIONE AUTONOMA DELLA SARDEGNA</t>
  </si>
  <si>
    <t>ART. 4, C3 CONTRIBUTO DELLO STATO, REGIONE, ENTI LOCALI</t>
  </si>
  <si>
    <t>CONTRIBUTO PER G.G.I.V. 2020</t>
  </si>
  <si>
    <t>RIMBORSO SPESE INCUBATOIO SALDO 2020</t>
  </si>
  <si>
    <t>CONTRIBUTO PER CONVENZIONE VIGILIANZA</t>
  </si>
  <si>
    <t>CONSORZIO BONIFICA DELL'EMILIA CENTRALE</t>
  </si>
  <si>
    <t>CONTRIBUTO PER LAVORI CANALI DI BONIFICA</t>
  </si>
  <si>
    <t>INTEGRAZIONE CONVENZIONE VIGILANZA 2020</t>
  </si>
  <si>
    <t>CONVENZIONE INCUBATOIO MINOZZO</t>
  </si>
  <si>
    <t>CONVENZIONE VIGILANZA COMUNE DI VETTO</t>
  </si>
  <si>
    <t>CONTRIBUTO 1° QUADRIMESTRE INCUBATOIO MINOZZO</t>
  </si>
  <si>
    <t>REGIONE EMILIA ROMAGNA (MANCANO €10.000)?</t>
  </si>
  <si>
    <t>LIQUIDAZIONE CONTRIBUTO 2020</t>
  </si>
  <si>
    <t>CONTRIBUTO 2020 PER INTERVENTI TUTELA FAUNA ITTICA</t>
  </si>
  <si>
    <t>RIPARTO QUOTE SOVRATTASSE 2021</t>
  </si>
  <si>
    <t>COMUNE DI GORIZIA</t>
  </si>
  <si>
    <t>CONTRIBUTO A SOSTEGNO DELL'ATTIVITà SPORTIVA DI BASE ANNO 202</t>
  </si>
  <si>
    <t>CONTRIBUTO NNO 2021 DI FUNZIONAMENTO art 37 co 1 funz.</t>
  </si>
  <si>
    <t>GESTIONE INCUBATOIO</t>
  </si>
  <si>
    <t>CONTRIBUTI SPORTIVI</t>
  </si>
  <si>
    <t>CONTRIBUTO DELLO STATO, REGIONE E ENTI LOCALI, GIRATI A CP PERUGIA</t>
  </si>
  <si>
    <t>CONTRIBUTO DELLO STATO, REGIONE E ENTI LOCALI, GIRATI A CP TERNI</t>
  </si>
  <si>
    <t>CONTRIBUTO APPROVATO CON DELIBERA DEL 12/05/2021 GIRATI A CP PESARO</t>
  </si>
  <si>
    <t>RIPARTIZIONE CONTRIBUTI GIRATI A CP ANCONA</t>
  </si>
  <si>
    <t>QUOTA RISERVA DI PESCA ANNO 2021</t>
  </si>
  <si>
    <t xml:space="preserve">Contributo Mistero Politiche Sociali </t>
  </si>
  <si>
    <t>Contributo Presidenza del Consiglio dei Ministri</t>
  </si>
  <si>
    <t>CONVENZIONE CB3MV II TRIMESTRE 2021</t>
  </si>
  <si>
    <t>CONVENZIONE CB3MV III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</si>
</sst>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164" formatCode="#,##0.0\ &quot;€&quot;;[Red]\-#,##0.0\ &quot;€&quot;"/>
    <numFmt numFmtId="165" formatCode="&quot;€&quot;\ #,##0.00_-"/>
    <numFmt numFmtId="166" formatCode="_-* #,##0.00\ [$€-410]_-;\-* #,##0.00\ [$€-410]_-;_-* &quot;-&quot;??\ [$€-410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Verdana"/>
      <family val="2"/>
    </font>
    <font>
      <sz val="10"/>
      <name val="Arial"/>
    </font>
    <font>
      <sz val="11"/>
      <color indexed="8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11" fillId="0" borderId="0"/>
    <xf numFmtId="165" fontId="12" fillId="0" borderId="0" applyNumberFormat="0" applyFill="0" applyProtection="0"/>
  </cellStyleXfs>
  <cellXfs count="62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8" fontId="0" fillId="0" borderId="1" xfId="0" applyNumberFormat="1" applyFont="1" applyBorder="1" applyAlignment="1">
      <alignment horizontal="center"/>
    </xf>
    <xf numFmtId="6" fontId="0" fillId="0" borderId="1" xfId="0" applyNumberFormat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8" fontId="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6" fontId="8" fillId="0" borderId="1" xfId="0" applyNumberFormat="1" applyFont="1" applyBorder="1" applyAlignment="1">
      <alignment horizontal="center"/>
    </xf>
    <xf numFmtId="8" fontId="8" fillId="0" borderId="1" xfId="0" applyNumberFormat="1" applyFont="1" applyBorder="1" applyAlignment="1">
      <alignment horizontal="center"/>
    </xf>
    <xf numFmtId="49" fontId="6" fillId="0" borderId="0" xfId="1" applyNumberFormat="1" applyFont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0" fontId="8" fillId="3" borderId="1" xfId="0" applyFont="1" applyFill="1" applyBorder="1"/>
    <xf numFmtId="8" fontId="0" fillId="0" borderId="0" xfId="0" applyNumberFormat="1"/>
    <xf numFmtId="8" fontId="9" fillId="0" borderId="1" xfId="0" applyNumberFormat="1" applyFont="1" applyBorder="1" applyAlignment="1">
      <alignment horizontal="center"/>
    </xf>
    <xf numFmtId="8" fontId="8" fillId="3" borderId="1" xfId="0" applyNumberFormat="1" applyFont="1" applyFill="1" applyBorder="1" applyAlignment="1">
      <alignment horizontal="center"/>
    </xf>
    <xf numFmtId="6" fontId="9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6" fontId="8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8" fontId="1" fillId="0" borderId="0" xfId="0" applyNumberFormat="1" applyFont="1" applyAlignment="1">
      <alignment horizontal="center"/>
    </xf>
    <xf numFmtId="0" fontId="10" fillId="0" borderId="0" xfId="0" applyFont="1"/>
    <xf numFmtId="8" fontId="8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Protection="1"/>
    <xf numFmtId="165" fontId="0" fillId="0" borderId="1" xfId="0" applyNumberFormat="1" applyFill="1" applyBorder="1" applyAlignment="1" applyProtection="1">
      <alignment horizontal="center"/>
    </xf>
    <xf numFmtId="0" fontId="11" fillId="0" borderId="1" xfId="3" applyBorder="1"/>
    <xf numFmtId="49" fontId="0" fillId="0" borderId="1" xfId="0" applyNumberFormat="1" applyBorder="1" applyAlignment="1" applyProtection="1">
      <alignment horizontal="left"/>
      <protection locked="0"/>
    </xf>
    <xf numFmtId="49" fontId="11" fillId="0" borderId="1" xfId="3" applyNumberFormat="1" applyBorder="1" applyAlignment="1" applyProtection="1">
      <alignment horizontal="left"/>
      <protection locked="0"/>
    </xf>
    <xf numFmtId="0" fontId="0" fillId="0" borderId="0" xfId="0" applyBorder="1"/>
    <xf numFmtId="165" fontId="12" fillId="0" borderId="1" xfId="4" applyNumberFormat="1" applyFill="1" applyBorder="1" applyAlignment="1" applyProtection="1">
      <alignment horizontal="center"/>
    </xf>
    <xf numFmtId="165" fontId="12" fillId="0" borderId="1" xfId="4" applyNumberFormat="1" applyFill="1" applyBorder="1" applyProtection="1"/>
    <xf numFmtId="165" fontId="13" fillId="0" borderId="1" xfId="4" applyNumberFormat="1" applyFont="1" applyFill="1" applyBorder="1" applyProtection="1"/>
    <xf numFmtId="165" fontId="8" fillId="0" borderId="1" xfId="0" applyNumberFormat="1" applyFont="1" applyBorder="1" applyAlignment="1">
      <alignment horizontal="center"/>
    </xf>
    <xf numFmtId="49" fontId="6" fillId="0" borderId="1" xfId="1" applyNumberFormat="1" applyFont="1" applyBorder="1" applyAlignment="1" applyProtection="1">
      <alignment horizontal="left"/>
      <protection locked="0"/>
    </xf>
    <xf numFmtId="166" fontId="0" fillId="0" borderId="1" xfId="0" applyNumberFormat="1" applyFill="1" applyBorder="1" applyProtection="1"/>
    <xf numFmtId="0" fontId="0" fillId="0" borderId="0" xfId="0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1" fillId="0" borderId="1" xfId="3" applyFill="1" applyBorder="1"/>
    <xf numFmtId="166" fontId="0" fillId="0" borderId="1" xfId="0" applyNumberFormat="1" applyFill="1" applyBorder="1" applyAlignment="1">
      <alignment horizontal="center"/>
    </xf>
    <xf numFmtId="166" fontId="0" fillId="0" borderId="0" xfId="0" applyNumberFormat="1" applyFill="1"/>
    <xf numFmtId="166" fontId="1" fillId="0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0" fillId="3" borderId="1" xfId="0" applyNumberFormat="1" applyFill="1" applyBorder="1" applyProtection="1"/>
  </cellXfs>
  <cellStyles count="5">
    <cellStyle name="Normale" xfId="0" builtinId="0"/>
    <cellStyle name="Normale 2" xfId="1"/>
    <cellStyle name="Normale 3" xfId="2"/>
    <cellStyle name="Normale 4" xfId="3"/>
    <cellStyle name="Normale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zoomScale="95" zoomScaleNormal="95" workbookViewId="0">
      <selection activeCell="C5" sqref="C5"/>
    </sheetView>
  </sheetViews>
  <sheetFormatPr defaultRowHeight="15" x14ac:dyDescent="0.25"/>
  <cols>
    <col min="1" max="1" width="39.7109375" customWidth="1"/>
    <col min="2" max="2" width="18.5703125" customWidth="1"/>
    <col min="3" max="3" width="53.140625" customWidth="1"/>
    <col min="4" max="4" width="27" customWidth="1"/>
    <col min="5" max="5" width="40.7109375" customWidth="1"/>
  </cols>
  <sheetData>
    <row r="1" spans="1:8" ht="15" customHeight="1" x14ac:dyDescent="0.25">
      <c r="A1" s="55" t="s">
        <v>92</v>
      </c>
      <c r="B1" s="56"/>
      <c r="C1" s="56"/>
      <c r="D1" s="56"/>
      <c r="E1" s="56"/>
    </row>
    <row r="2" spans="1:8" ht="46.9" customHeight="1" x14ac:dyDescent="0.25">
      <c r="A2" s="57"/>
      <c r="B2" s="58"/>
      <c r="C2" s="58"/>
      <c r="D2" s="58"/>
      <c r="E2" s="58"/>
    </row>
    <row r="3" spans="1:8" ht="34.9" customHeight="1" x14ac:dyDescent="0.25">
      <c r="A3" s="2" t="s">
        <v>0</v>
      </c>
      <c r="B3" s="2" t="s">
        <v>5</v>
      </c>
      <c r="C3" s="2" t="s">
        <v>3</v>
      </c>
      <c r="D3" s="2" t="s">
        <v>1</v>
      </c>
      <c r="E3" s="2" t="s">
        <v>2</v>
      </c>
      <c r="F3" s="1"/>
      <c r="G3" s="1"/>
      <c r="H3" s="1"/>
    </row>
    <row r="4" spans="1:8" x14ac:dyDescent="0.25">
      <c r="A4" s="9" t="s">
        <v>18</v>
      </c>
      <c r="B4" s="4">
        <v>2018</v>
      </c>
      <c r="C4" s="3" t="s">
        <v>19</v>
      </c>
      <c r="D4" s="7">
        <v>7875.5</v>
      </c>
      <c r="E4" s="3" t="s">
        <v>49</v>
      </c>
    </row>
    <row r="5" spans="1:8" x14ac:dyDescent="0.25">
      <c r="A5" s="3" t="s">
        <v>18</v>
      </c>
      <c r="B5" s="4">
        <v>2018</v>
      </c>
      <c r="C5" s="3" t="s">
        <v>19</v>
      </c>
      <c r="D5" s="7">
        <v>2381.81</v>
      </c>
      <c r="E5" s="3" t="s">
        <v>49</v>
      </c>
    </row>
    <row r="6" spans="1:8" x14ac:dyDescent="0.25">
      <c r="A6" s="3"/>
      <c r="B6" s="4"/>
      <c r="C6" s="3"/>
      <c r="D6" s="8">
        <f>D4+D5</f>
        <v>10257.31</v>
      </c>
      <c r="E6" s="3"/>
    </row>
    <row r="7" spans="1:8" x14ac:dyDescent="0.25">
      <c r="A7" s="3"/>
      <c r="B7" s="4"/>
      <c r="C7" s="3"/>
      <c r="D7" s="7"/>
      <c r="E7" s="3"/>
    </row>
    <row r="8" spans="1:8" x14ac:dyDescent="0.25">
      <c r="A8" s="3" t="s">
        <v>20</v>
      </c>
      <c r="B8" s="4">
        <v>2018</v>
      </c>
      <c r="C8" s="3" t="s">
        <v>22</v>
      </c>
      <c r="D8" s="7">
        <v>2100</v>
      </c>
      <c r="E8" s="3" t="s">
        <v>66</v>
      </c>
    </row>
    <row r="9" spans="1:8" x14ac:dyDescent="0.25">
      <c r="A9" s="3" t="s">
        <v>20</v>
      </c>
      <c r="B9" s="4">
        <v>2018</v>
      </c>
      <c r="C9" s="3" t="s">
        <v>22</v>
      </c>
      <c r="D9" s="7">
        <v>900</v>
      </c>
      <c r="E9" s="3" t="s">
        <v>66</v>
      </c>
    </row>
    <row r="10" spans="1:8" x14ac:dyDescent="0.25">
      <c r="A10" s="3"/>
      <c r="B10" s="4"/>
      <c r="C10" s="3"/>
      <c r="D10" s="8">
        <f>D8+D9</f>
        <v>3000</v>
      </c>
      <c r="E10" s="3"/>
    </row>
    <row r="11" spans="1:8" x14ac:dyDescent="0.25">
      <c r="A11" s="3"/>
      <c r="B11" s="4"/>
      <c r="C11" s="3"/>
      <c r="D11" s="8"/>
      <c r="E11" s="3"/>
    </row>
    <row r="12" spans="1:8" x14ac:dyDescent="0.25">
      <c r="A12" s="3" t="s">
        <v>21</v>
      </c>
      <c r="B12" s="4">
        <v>2018</v>
      </c>
      <c r="C12" s="3" t="s">
        <v>23</v>
      </c>
      <c r="D12" s="10">
        <v>400</v>
      </c>
      <c r="E12" s="3" t="s">
        <v>70</v>
      </c>
    </row>
    <row r="13" spans="1:8" x14ac:dyDescent="0.25">
      <c r="A13" s="3"/>
      <c r="B13" s="4"/>
      <c r="C13" s="3"/>
      <c r="D13" s="8"/>
      <c r="E13" s="3"/>
    </row>
    <row r="14" spans="1:8" x14ac:dyDescent="0.25">
      <c r="A14" s="3" t="s">
        <v>24</v>
      </c>
      <c r="B14" s="4">
        <v>2018</v>
      </c>
      <c r="C14" s="3" t="s">
        <v>25</v>
      </c>
      <c r="D14" s="10">
        <v>12464.3</v>
      </c>
      <c r="E14" s="3" t="s">
        <v>68</v>
      </c>
    </row>
    <row r="15" spans="1:8" x14ac:dyDescent="0.25">
      <c r="A15" s="3" t="s">
        <v>24</v>
      </c>
      <c r="B15" s="4">
        <v>2018</v>
      </c>
      <c r="C15" s="3" t="s">
        <v>26</v>
      </c>
      <c r="D15" s="10">
        <v>500</v>
      </c>
      <c r="E15" s="3" t="s">
        <v>72</v>
      </c>
    </row>
    <row r="16" spans="1:8" x14ac:dyDescent="0.25">
      <c r="A16" s="3" t="s">
        <v>24</v>
      </c>
      <c r="B16" s="4">
        <v>2018</v>
      </c>
      <c r="C16" s="3" t="s">
        <v>25</v>
      </c>
      <c r="D16" s="10">
        <v>18528.28</v>
      </c>
      <c r="E16" s="3" t="s">
        <v>68</v>
      </c>
    </row>
    <row r="17" spans="1:5" x14ac:dyDescent="0.25">
      <c r="A17" s="3" t="s">
        <v>24</v>
      </c>
      <c r="B17" s="4">
        <v>2018</v>
      </c>
      <c r="C17" s="3" t="s">
        <v>27</v>
      </c>
      <c r="D17" s="10">
        <v>12000</v>
      </c>
      <c r="E17" s="3" t="s">
        <v>71</v>
      </c>
    </row>
    <row r="18" spans="1:5" x14ac:dyDescent="0.25">
      <c r="A18" s="3" t="s">
        <v>24</v>
      </c>
      <c r="B18" s="4">
        <v>2018</v>
      </c>
      <c r="C18" s="3" t="s">
        <v>25</v>
      </c>
      <c r="D18" s="10">
        <v>11921.42</v>
      </c>
      <c r="E18" s="3" t="s">
        <v>68</v>
      </c>
    </row>
    <row r="19" spans="1:5" x14ac:dyDescent="0.25">
      <c r="A19" s="3" t="s">
        <v>24</v>
      </c>
      <c r="B19" s="4">
        <v>2018</v>
      </c>
      <c r="C19" s="3" t="s">
        <v>28</v>
      </c>
      <c r="D19" s="10">
        <v>10000</v>
      </c>
      <c r="E19" s="3" t="s">
        <v>65</v>
      </c>
    </row>
    <row r="20" spans="1:5" x14ac:dyDescent="0.25">
      <c r="A20" s="3" t="s">
        <v>24</v>
      </c>
      <c r="B20" s="4">
        <v>2018</v>
      </c>
      <c r="C20" s="3" t="s">
        <v>74</v>
      </c>
      <c r="D20" s="10">
        <v>1000</v>
      </c>
      <c r="E20" s="3" t="s">
        <v>73</v>
      </c>
    </row>
    <row r="21" spans="1:5" x14ac:dyDescent="0.25">
      <c r="A21" s="3" t="s">
        <v>24</v>
      </c>
      <c r="B21" s="4">
        <v>2018</v>
      </c>
      <c r="C21" s="3" t="s">
        <v>26</v>
      </c>
      <c r="D21" s="10">
        <v>300</v>
      </c>
      <c r="E21" s="3" t="s">
        <v>72</v>
      </c>
    </row>
    <row r="22" spans="1:5" x14ac:dyDescent="0.25">
      <c r="A22" s="3"/>
      <c r="B22" s="4"/>
      <c r="C22" s="3"/>
      <c r="D22" s="8">
        <f>D14+D15+D16+D17+D18+D19+D20+D21</f>
        <v>66714</v>
      </c>
      <c r="E22" s="3"/>
    </row>
    <row r="23" spans="1:5" x14ac:dyDescent="0.25">
      <c r="A23" s="3"/>
      <c r="B23" s="4"/>
      <c r="C23" s="3"/>
      <c r="D23" s="8"/>
      <c r="E23" s="3"/>
    </row>
    <row r="24" spans="1:5" x14ac:dyDescent="0.25">
      <c r="A24" s="3" t="s">
        <v>29</v>
      </c>
      <c r="B24" s="4">
        <v>2018</v>
      </c>
      <c r="C24" s="3" t="s">
        <v>30</v>
      </c>
      <c r="D24" s="10">
        <v>408.56</v>
      </c>
      <c r="E24" s="3" t="s">
        <v>69</v>
      </c>
    </row>
    <row r="25" spans="1:5" x14ac:dyDescent="0.25">
      <c r="A25" s="3"/>
      <c r="B25" s="4"/>
      <c r="C25" s="3"/>
      <c r="D25" s="10"/>
      <c r="E25" s="3"/>
    </row>
    <row r="26" spans="1:5" x14ac:dyDescent="0.25">
      <c r="A26" s="9" t="s">
        <v>4</v>
      </c>
      <c r="B26" s="4">
        <v>2018</v>
      </c>
      <c r="C26" s="3" t="s">
        <v>31</v>
      </c>
      <c r="D26" s="7">
        <v>5000</v>
      </c>
      <c r="E26" s="3" t="s">
        <v>6</v>
      </c>
    </row>
    <row r="27" spans="1:5" x14ac:dyDescent="0.25">
      <c r="A27" s="9" t="s">
        <v>4</v>
      </c>
      <c r="B27" s="4">
        <v>2018</v>
      </c>
      <c r="C27" s="3" t="s">
        <v>32</v>
      </c>
      <c r="D27" s="7">
        <v>4998</v>
      </c>
      <c r="E27" s="3" t="s">
        <v>7</v>
      </c>
    </row>
    <row r="28" spans="1:5" x14ac:dyDescent="0.25">
      <c r="A28" s="9" t="s">
        <v>4</v>
      </c>
      <c r="B28" s="4">
        <v>2018</v>
      </c>
      <c r="C28" s="3" t="s">
        <v>33</v>
      </c>
      <c r="D28" s="7">
        <v>8467</v>
      </c>
      <c r="E28" s="3" t="s">
        <v>10</v>
      </c>
    </row>
    <row r="29" spans="1:5" x14ac:dyDescent="0.25">
      <c r="A29" s="9" t="s">
        <v>4</v>
      </c>
      <c r="B29" s="4">
        <v>2018</v>
      </c>
      <c r="C29" s="3" t="s">
        <v>34</v>
      </c>
      <c r="D29" s="7">
        <v>668.51</v>
      </c>
      <c r="E29" s="3" t="s">
        <v>8</v>
      </c>
    </row>
    <row r="30" spans="1:5" x14ac:dyDescent="0.25">
      <c r="A30" s="9" t="s">
        <v>4</v>
      </c>
      <c r="B30" s="4">
        <v>2018</v>
      </c>
      <c r="C30" s="3" t="s">
        <v>35</v>
      </c>
      <c r="D30" s="7">
        <v>49250</v>
      </c>
      <c r="E30" s="3" t="s">
        <v>9</v>
      </c>
    </row>
    <row r="31" spans="1:5" x14ac:dyDescent="0.25">
      <c r="A31" s="9"/>
      <c r="B31" s="4"/>
      <c r="C31" s="3"/>
      <c r="D31" s="8">
        <f>D26+D27+D28+D29+D30</f>
        <v>68383.509999999995</v>
      </c>
      <c r="E31" s="3"/>
    </row>
    <row r="32" spans="1:5" x14ac:dyDescent="0.25">
      <c r="A32" s="9"/>
      <c r="B32" s="4"/>
      <c r="C32" s="3"/>
      <c r="D32" s="5"/>
      <c r="E32" s="3"/>
    </row>
    <row r="33" spans="1:5" x14ac:dyDescent="0.25">
      <c r="A33" s="9" t="s">
        <v>13</v>
      </c>
      <c r="B33" s="4">
        <v>2018</v>
      </c>
      <c r="C33" s="3" t="s">
        <v>11</v>
      </c>
      <c r="D33" s="7">
        <v>17000</v>
      </c>
      <c r="E33" s="3" t="s">
        <v>75</v>
      </c>
    </row>
    <row r="34" spans="1:5" x14ac:dyDescent="0.25">
      <c r="A34" s="9" t="s">
        <v>13</v>
      </c>
      <c r="B34" s="4">
        <v>2018</v>
      </c>
      <c r="C34" s="3" t="s">
        <v>11</v>
      </c>
      <c r="D34" s="7">
        <v>15000</v>
      </c>
      <c r="E34" s="3" t="s">
        <v>67</v>
      </c>
    </row>
    <row r="35" spans="1:5" x14ac:dyDescent="0.25">
      <c r="A35" s="9" t="s">
        <v>13</v>
      </c>
      <c r="B35" s="4">
        <v>2018</v>
      </c>
      <c r="C35" s="3" t="s">
        <v>36</v>
      </c>
      <c r="D35" s="7">
        <v>3500</v>
      </c>
      <c r="E35" s="3" t="s">
        <v>54</v>
      </c>
    </row>
    <row r="36" spans="1:5" x14ac:dyDescent="0.25">
      <c r="A36" s="9" t="s">
        <v>13</v>
      </c>
      <c r="B36" s="4">
        <v>2018</v>
      </c>
      <c r="C36" s="3" t="s">
        <v>36</v>
      </c>
      <c r="D36" s="7">
        <v>10000</v>
      </c>
      <c r="E36" s="3" t="s">
        <v>53</v>
      </c>
    </row>
    <row r="37" spans="1:5" x14ac:dyDescent="0.25">
      <c r="A37" s="9" t="s">
        <v>13</v>
      </c>
      <c r="B37" s="4">
        <v>2018</v>
      </c>
      <c r="C37" s="3" t="s">
        <v>37</v>
      </c>
      <c r="D37" s="7">
        <v>800</v>
      </c>
      <c r="E37" s="3"/>
    </row>
    <row r="38" spans="1:5" x14ac:dyDescent="0.25">
      <c r="A38" s="9"/>
      <c r="B38" s="4"/>
      <c r="C38" s="3"/>
      <c r="D38" s="8">
        <f>D33+D34+D35+D36+D37</f>
        <v>46300</v>
      </c>
      <c r="E38" s="3"/>
    </row>
    <row r="39" spans="1:5" x14ac:dyDescent="0.25">
      <c r="A39" s="9"/>
      <c r="B39" s="4"/>
      <c r="C39" s="3"/>
      <c r="D39" s="5"/>
      <c r="E39" s="3"/>
    </row>
    <row r="40" spans="1:5" x14ac:dyDescent="0.25">
      <c r="A40" s="9" t="s">
        <v>38</v>
      </c>
      <c r="B40" s="4">
        <v>2018</v>
      </c>
      <c r="C40" s="3" t="s">
        <v>25</v>
      </c>
      <c r="D40" s="7">
        <v>1688.92</v>
      </c>
      <c r="E40" s="3" t="s">
        <v>63</v>
      </c>
    </row>
    <row r="41" spans="1:5" x14ac:dyDescent="0.25">
      <c r="A41" s="9" t="s">
        <v>38</v>
      </c>
      <c r="B41" s="4">
        <v>2018</v>
      </c>
      <c r="C41" s="3" t="s">
        <v>25</v>
      </c>
      <c r="D41" s="7">
        <v>15899.44</v>
      </c>
      <c r="E41" s="3" t="s">
        <v>64</v>
      </c>
    </row>
    <row r="42" spans="1:5" x14ac:dyDescent="0.25">
      <c r="A42" s="9"/>
      <c r="B42" s="4"/>
      <c r="C42" s="3"/>
      <c r="D42" s="8">
        <f>D40+D41</f>
        <v>17588.36</v>
      </c>
      <c r="E42" s="3"/>
    </row>
    <row r="43" spans="1:5" x14ac:dyDescent="0.25">
      <c r="A43" s="3"/>
      <c r="B43" s="4"/>
      <c r="C43" s="3"/>
      <c r="D43" s="4"/>
      <c r="E43" s="3"/>
    </row>
    <row r="44" spans="1:5" x14ac:dyDescent="0.25">
      <c r="A44" s="9" t="s">
        <v>15</v>
      </c>
      <c r="B44" s="4">
        <v>2018</v>
      </c>
      <c r="C44" s="3" t="s">
        <v>17</v>
      </c>
      <c r="D44" s="7">
        <v>35838.800000000003</v>
      </c>
      <c r="E44" s="3" t="s">
        <v>16</v>
      </c>
    </row>
    <row r="45" spans="1:5" x14ac:dyDescent="0.25">
      <c r="A45" s="3"/>
      <c r="B45" s="4"/>
      <c r="C45" s="3"/>
      <c r="D45" s="7"/>
      <c r="E45" s="3"/>
    </row>
    <row r="46" spans="1:5" x14ac:dyDescent="0.25">
      <c r="A46" s="3" t="s">
        <v>39</v>
      </c>
      <c r="B46" s="4">
        <v>2018</v>
      </c>
      <c r="C46" s="3" t="s">
        <v>40</v>
      </c>
      <c r="D46" s="7">
        <v>58000</v>
      </c>
      <c r="E46" s="3" t="s">
        <v>50</v>
      </c>
    </row>
    <row r="47" spans="1:5" x14ac:dyDescent="0.25">
      <c r="A47" s="9"/>
      <c r="B47" s="4"/>
      <c r="C47" s="3"/>
      <c r="D47" s="6"/>
      <c r="E47" s="3"/>
    </row>
    <row r="48" spans="1:5" x14ac:dyDescent="0.25">
      <c r="A48" s="9" t="s">
        <v>41</v>
      </c>
      <c r="B48" s="4">
        <v>2018</v>
      </c>
      <c r="C48" s="3" t="s">
        <v>42</v>
      </c>
      <c r="D48" s="10">
        <v>35998</v>
      </c>
      <c r="E48" s="3" t="s">
        <v>52</v>
      </c>
    </row>
    <row r="49" spans="1:5" x14ac:dyDescent="0.25">
      <c r="A49" s="9"/>
      <c r="B49" s="4"/>
      <c r="C49" s="3"/>
      <c r="D49" s="6"/>
      <c r="E49" s="3"/>
    </row>
    <row r="50" spans="1:5" x14ac:dyDescent="0.25">
      <c r="A50" s="9" t="s">
        <v>43</v>
      </c>
      <c r="B50" s="4">
        <v>2018</v>
      </c>
      <c r="C50" s="3" t="s">
        <v>44</v>
      </c>
      <c r="D50" s="10">
        <v>11920</v>
      </c>
      <c r="E50" s="3" t="s">
        <v>58</v>
      </c>
    </row>
    <row r="51" spans="1:5" x14ac:dyDescent="0.25">
      <c r="A51" s="9" t="s">
        <v>43</v>
      </c>
      <c r="B51" s="4">
        <v>2018</v>
      </c>
      <c r="C51" s="3" t="s">
        <v>44</v>
      </c>
      <c r="D51" s="10">
        <v>6128.24</v>
      </c>
      <c r="E51" s="3" t="s">
        <v>61</v>
      </c>
    </row>
    <row r="52" spans="1:5" x14ac:dyDescent="0.25">
      <c r="A52" s="9" t="s">
        <v>43</v>
      </c>
      <c r="B52" s="4">
        <v>2018</v>
      </c>
      <c r="C52" s="3" t="s">
        <v>44</v>
      </c>
      <c r="D52" s="10">
        <v>15000</v>
      </c>
      <c r="E52" s="3" t="s">
        <v>59</v>
      </c>
    </row>
    <row r="53" spans="1:5" x14ac:dyDescent="0.25">
      <c r="A53" s="9" t="s">
        <v>43</v>
      </c>
      <c r="B53" s="4">
        <v>2018</v>
      </c>
      <c r="C53" s="3" t="s">
        <v>44</v>
      </c>
      <c r="D53" s="10">
        <v>7553.3</v>
      </c>
      <c r="E53" s="3" t="s">
        <v>60</v>
      </c>
    </row>
    <row r="54" spans="1:5" x14ac:dyDescent="0.25">
      <c r="A54" s="9" t="s">
        <v>43</v>
      </c>
      <c r="B54" s="4">
        <v>2018</v>
      </c>
      <c r="C54" s="3" t="s">
        <v>44</v>
      </c>
      <c r="D54" s="10">
        <v>2446.6999999999998</v>
      </c>
      <c r="E54" s="3" t="s">
        <v>62</v>
      </c>
    </row>
    <row r="55" spans="1:5" x14ac:dyDescent="0.25">
      <c r="A55" s="9" t="s">
        <v>43</v>
      </c>
      <c r="B55" s="4">
        <v>2018</v>
      </c>
      <c r="C55" s="3" t="s">
        <v>44</v>
      </c>
      <c r="D55" s="10">
        <v>12380</v>
      </c>
      <c r="E55" s="3" t="s">
        <v>55</v>
      </c>
    </row>
    <row r="56" spans="1:5" x14ac:dyDescent="0.25">
      <c r="A56" s="9" t="s">
        <v>43</v>
      </c>
      <c r="B56" s="4">
        <v>2018</v>
      </c>
      <c r="C56" s="3" t="s">
        <v>44</v>
      </c>
      <c r="D56" s="10">
        <v>16000</v>
      </c>
      <c r="E56" s="3" t="s">
        <v>56</v>
      </c>
    </row>
    <row r="57" spans="1:5" x14ac:dyDescent="0.25">
      <c r="A57" s="9" t="s">
        <v>43</v>
      </c>
      <c r="B57" s="4">
        <v>2018</v>
      </c>
      <c r="C57" s="3" t="s">
        <v>44</v>
      </c>
      <c r="D57" s="10">
        <v>4000</v>
      </c>
      <c r="E57" s="3" t="s">
        <v>57</v>
      </c>
    </row>
    <row r="58" spans="1:5" x14ac:dyDescent="0.25">
      <c r="A58" s="9" t="s">
        <v>43</v>
      </c>
      <c r="B58" s="4">
        <v>2018</v>
      </c>
      <c r="C58" s="3" t="s">
        <v>45</v>
      </c>
      <c r="D58" s="10">
        <v>6145</v>
      </c>
      <c r="E58" s="3" t="s">
        <v>55</v>
      </c>
    </row>
    <row r="59" spans="1:5" x14ac:dyDescent="0.25">
      <c r="A59" s="9"/>
      <c r="B59" s="4"/>
      <c r="C59" s="3"/>
      <c r="D59" s="8">
        <f>D50+D51+D52+D53+D54+D55+D56+D57+D58</f>
        <v>81573.239999999991</v>
      </c>
      <c r="E59" s="3"/>
    </row>
    <row r="60" spans="1:5" x14ac:dyDescent="0.25">
      <c r="A60" s="9"/>
      <c r="B60" s="4"/>
      <c r="C60" s="3"/>
      <c r="D60" s="10"/>
      <c r="E60" s="3"/>
    </row>
    <row r="61" spans="1:5" x14ac:dyDescent="0.25">
      <c r="A61" s="9" t="s">
        <v>46</v>
      </c>
      <c r="B61" s="4">
        <v>2018</v>
      </c>
      <c r="C61" s="3" t="s">
        <v>47</v>
      </c>
      <c r="D61" s="10">
        <v>1100</v>
      </c>
      <c r="E61" s="3" t="s">
        <v>51</v>
      </c>
    </row>
    <row r="62" spans="1:5" x14ac:dyDescent="0.25">
      <c r="A62" s="9" t="s">
        <v>46</v>
      </c>
      <c r="B62" s="4">
        <v>2018</v>
      </c>
      <c r="C62" s="3" t="s">
        <v>47</v>
      </c>
      <c r="D62" s="10">
        <v>6800</v>
      </c>
      <c r="E62" s="3" t="s">
        <v>51</v>
      </c>
    </row>
    <row r="63" spans="1:5" x14ac:dyDescent="0.25">
      <c r="A63" s="9" t="s">
        <v>46</v>
      </c>
      <c r="B63" s="4">
        <v>2018</v>
      </c>
      <c r="C63" s="3" t="s">
        <v>47</v>
      </c>
      <c r="D63" s="10">
        <v>2000</v>
      </c>
      <c r="E63" s="3" t="s">
        <v>51</v>
      </c>
    </row>
    <row r="64" spans="1:5" x14ac:dyDescent="0.25">
      <c r="A64" s="9"/>
      <c r="B64" s="4"/>
      <c r="C64" s="3"/>
      <c r="D64" s="8">
        <f>D61+D62+D63</f>
        <v>9900</v>
      </c>
      <c r="E64" s="3"/>
    </row>
    <row r="65" spans="1:5" x14ac:dyDescent="0.25">
      <c r="A65" s="9"/>
      <c r="B65" s="4"/>
      <c r="C65" s="3"/>
      <c r="D65" s="10"/>
      <c r="E65" s="3"/>
    </row>
    <row r="66" spans="1:5" x14ac:dyDescent="0.25">
      <c r="A66" s="9" t="s">
        <v>12</v>
      </c>
      <c r="B66" s="4">
        <v>2018</v>
      </c>
      <c r="C66" s="3" t="s">
        <v>48</v>
      </c>
      <c r="D66" s="10">
        <v>133000</v>
      </c>
      <c r="E66" s="3" t="s">
        <v>14</v>
      </c>
    </row>
    <row r="67" spans="1:5" x14ac:dyDescent="0.25">
      <c r="A67" s="9" t="s">
        <v>12</v>
      </c>
      <c r="B67" s="4">
        <v>2018</v>
      </c>
      <c r="C67" s="3" t="s">
        <v>48</v>
      </c>
      <c r="D67" s="10">
        <v>23773.72</v>
      </c>
      <c r="E67" s="3" t="s">
        <v>14</v>
      </c>
    </row>
    <row r="68" spans="1:5" x14ac:dyDescent="0.25">
      <c r="A68" s="9" t="s">
        <v>12</v>
      </c>
      <c r="B68" s="4">
        <v>2018</v>
      </c>
      <c r="C68" s="3" t="s">
        <v>48</v>
      </c>
      <c r="D68" s="10">
        <v>243953.88</v>
      </c>
      <c r="E68" s="3" t="s">
        <v>14</v>
      </c>
    </row>
    <row r="69" spans="1:5" x14ac:dyDescent="0.25">
      <c r="A69" s="9"/>
      <c r="B69" s="4"/>
      <c r="C69" s="3"/>
      <c r="D69" s="8">
        <f>D66+D67+D68</f>
        <v>400727.6</v>
      </c>
      <c r="E69" s="3"/>
    </row>
    <row r="70" spans="1:5" s="16" customFormat="1" ht="14.25" customHeight="1" x14ac:dyDescent="0.5">
      <c r="A70" s="12"/>
      <c r="B70" s="13"/>
      <c r="C70" s="14"/>
      <c r="D70" s="15"/>
      <c r="E70" s="12"/>
    </row>
    <row r="71" spans="1:5" x14ac:dyDescent="0.25">
      <c r="A71" s="9"/>
      <c r="B71" s="4"/>
      <c r="C71" s="3"/>
      <c r="D71" s="7"/>
      <c r="E71" s="3"/>
    </row>
    <row r="72" spans="1:5" x14ac:dyDescent="0.25">
      <c r="A72" s="9"/>
      <c r="B72" s="4"/>
      <c r="C72" s="3"/>
      <c r="D72" s="7"/>
      <c r="E72" s="3"/>
    </row>
    <row r="73" spans="1:5" x14ac:dyDescent="0.25">
      <c r="A73" s="3"/>
      <c r="B73" s="4"/>
      <c r="C73" s="3"/>
      <c r="D73" s="7"/>
      <c r="E73" s="3"/>
    </row>
    <row r="74" spans="1:5" x14ac:dyDescent="0.25">
      <c r="A74" s="3"/>
      <c r="B74" s="4"/>
      <c r="C74" s="3"/>
      <c r="D74" s="7"/>
      <c r="E74" s="3"/>
    </row>
    <row r="75" spans="1:5" x14ac:dyDescent="0.25">
      <c r="A75" s="3"/>
      <c r="B75" s="4"/>
      <c r="C75" s="3"/>
      <c r="D75" s="5"/>
      <c r="E75" s="3"/>
    </row>
    <row r="76" spans="1:5" x14ac:dyDescent="0.25">
      <c r="A76" s="3"/>
      <c r="B76" s="4"/>
      <c r="C76" s="3"/>
      <c r="D76" s="5"/>
      <c r="E76" s="3"/>
    </row>
    <row r="77" spans="1:5" x14ac:dyDescent="0.25">
      <c r="A77" s="3"/>
      <c r="B77" s="4"/>
      <c r="C77" s="3"/>
      <c r="D77" s="7"/>
      <c r="E77" s="3"/>
    </row>
    <row r="78" spans="1:5" x14ac:dyDescent="0.25">
      <c r="A78" s="3"/>
      <c r="B78" s="4"/>
      <c r="C78" s="3"/>
      <c r="D78" s="7"/>
      <c r="E78" s="3"/>
    </row>
    <row r="79" spans="1:5" x14ac:dyDescent="0.25">
      <c r="A79" s="3"/>
      <c r="B79" s="4"/>
      <c r="C79" s="3"/>
      <c r="D79" s="5"/>
      <c r="E79" s="3"/>
    </row>
    <row r="80" spans="1:5" x14ac:dyDescent="0.25">
      <c r="A80" s="3"/>
      <c r="B80" s="4"/>
      <c r="C80" s="3"/>
      <c r="D80" s="7"/>
      <c r="E80" s="3"/>
    </row>
    <row r="81" spans="1:5" x14ac:dyDescent="0.25">
      <c r="A81" s="3"/>
      <c r="B81" s="4"/>
      <c r="C81" s="3"/>
      <c r="D81" s="5"/>
      <c r="E81" s="3"/>
    </row>
    <row r="82" spans="1:5" x14ac:dyDescent="0.25">
      <c r="A82" s="3"/>
      <c r="B82" s="4"/>
      <c r="C82" s="3"/>
      <c r="D82" s="5"/>
      <c r="E82" s="3"/>
    </row>
    <row r="83" spans="1:5" x14ac:dyDescent="0.25">
      <c r="A83" s="3"/>
      <c r="B83" s="4"/>
      <c r="C83" s="3"/>
      <c r="D83" s="7"/>
      <c r="E83" s="3"/>
    </row>
    <row r="84" spans="1:5" x14ac:dyDescent="0.25">
      <c r="A84" s="3"/>
      <c r="B84" s="4"/>
      <c r="C84" s="3"/>
      <c r="D84" s="7"/>
      <c r="E84" s="3"/>
    </row>
    <row r="85" spans="1:5" x14ac:dyDescent="0.25">
      <c r="A85" s="3"/>
      <c r="B85" s="4"/>
      <c r="C85" s="3"/>
      <c r="D85" s="5"/>
      <c r="E85" s="3"/>
    </row>
    <row r="86" spans="1:5" x14ac:dyDescent="0.25">
      <c r="A86" s="3"/>
      <c r="B86" s="4"/>
      <c r="C86" s="3"/>
      <c r="D86" s="7"/>
      <c r="E86" s="3"/>
    </row>
    <row r="87" spans="1:5" x14ac:dyDescent="0.25">
      <c r="A87" s="3"/>
      <c r="B87" s="4"/>
      <c r="C87" s="3"/>
      <c r="D87" s="5"/>
      <c r="E87" s="3"/>
    </row>
    <row r="88" spans="1:5" x14ac:dyDescent="0.25">
      <c r="A88" s="3"/>
      <c r="B88" s="4"/>
      <c r="C88" s="3"/>
      <c r="D88" s="5"/>
      <c r="E88" s="3"/>
    </row>
    <row r="89" spans="1:5" x14ac:dyDescent="0.25">
      <c r="A89" s="3"/>
      <c r="B89" s="4"/>
      <c r="C89" s="3"/>
      <c r="D89" s="7"/>
      <c r="E89" s="3"/>
    </row>
    <row r="90" spans="1:5" x14ac:dyDescent="0.25">
      <c r="A90" s="3"/>
      <c r="B90" s="4"/>
      <c r="C90" s="3"/>
      <c r="D90" s="5"/>
      <c r="E90" s="3"/>
    </row>
    <row r="91" spans="1:5" x14ac:dyDescent="0.25">
      <c r="A91" s="3"/>
      <c r="B91" s="4"/>
      <c r="C91" s="3"/>
      <c r="D91" s="11"/>
      <c r="E91" s="3"/>
    </row>
    <row r="92" spans="1:5" x14ac:dyDescent="0.25">
      <c r="A92" s="3"/>
      <c r="B92" s="4"/>
      <c r="C92" s="3"/>
      <c r="D92" s="5"/>
      <c r="E92" s="3"/>
    </row>
    <row r="93" spans="1:5" x14ac:dyDescent="0.25">
      <c r="A93" s="3"/>
      <c r="B93" s="4"/>
      <c r="C93" s="3"/>
      <c r="D93" s="5"/>
      <c r="E93" s="3"/>
    </row>
    <row r="94" spans="1:5" x14ac:dyDescent="0.25">
      <c r="A94" s="3"/>
      <c r="B94" s="4"/>
      <c r="C94" s="3"/>
      <c r="D94" s="5"/>
      <c r="E94" s="3"/>
    </row>
    <row r="95" spans="1:5" x14ac:dyDescent="0.25">
      <c r="A95" s="3"/>
      <c r="B95" s="4"/>
      <c r="C95" s="3"/>
      <c r="D95" s="5"/>
      <c r="E95" s="3"/>
    </row>
    <row r="96" spans="1:5" x14ac:dyDescent="0.25">
      <c r="A96" s="3"/>
      <c r="B96" s="4"/>
      <c r="C96" s="3"/>
      <c r="D96" s="5"/>
      <c r="E96" s="3"/>
    </row>
    <row r="97" spans="1:5" x14ac:dyDescent="0.25">
      <c r="A97" s="3"/>
      <c r="B97" s="4"/>
      <c r="C97" s="3"/>
      <c r="D97" s="5"/>
      <c r="E97" s="3"/>
    </row>
    <row r="98" spans="1:5" x14ac:dyDescent="0.25">
      <c r="A98" s="3"/>
      <c r="B98" s="4"/>
      <c r="C98" s="3"/>
      <c r="D98" s="7"/>
      <c r="E98" s="3"/>
    </row>
    <row r="99" spans="1:5" x14ac:dyDescent="0.25">
      <c r="A99" s="3"/>
      <c r="B99" s="4"/>
      <c r="C99" s="3"/>
      <c r="D99" s="5"/>
      <c r="E99" s="3"/>
    </row>
    <row r="100" spans="1:5" x14ac:dyDescent="0.25">
      <c r="A100" s="3"/>
      <c r="B100" s="4"/>
      <c r="C100" s="3"/>
      <c r="D100" s="5"/>
      <c r="E100" s="3"/>
    </row>
    <row r="101" spans="1:5" x14ac:dyDescent="0.25">
      <c r="A101" s="3"/>
      <c r="B101" s="4"/>
      <c r="C101" s="3"/>
      <c r="D101" s="5"/>
      <c r="E101" s="3"/>
    </row>
    <row r="102" spans="1:5" x14ac:dyDescent="0.25">
      <c r="A102" s="3"/>
      <c r="B102" s="4"/>
      <c r="C102" s="3"/>
      <c r="D102" s="5"/>
      <c r="E102" s="3"/>
    </row>
    <row r="103" spans="1:5" x14ac:dyDescent="0.25">
      <c r="A103" s="3"/>
      <c r="B103" s="4"/>
      <c r="C103" s="3"/>
      <c r="D103" s="5"/>
      <c r="E103" s="3"/>
    </row>
    <row r="104" spans="1:5" x14ac:dyDescent="0.25">
      <c r="A104" s="3"/>
      <c r="B104" s="4"/>
      <c r="C104" s="3"/>
      <c r="D104" s="5"/>
      <c r="E104" s="3"/>
    </row>
    <row r="105" spans="1:5" x14ac:dyDescent="0.25">
      <c r="A105" s="3"/>
      <c r="B105" s="4"/>
      <c r="C105" s="3"/>
      <c r="D105" s="5"/>
      <c r="E105" s="3"/>
    </row>
    <row r="106" spans="1:5" x14ac:dyDescent="0.25">
      <c r="A106" s="3"/>
      <c r="B106" s="4"/>
      <c r="C106" s="3"/>
      <c r="D106" s="7"/>
      <c r="E106" s="3"/>
    </row>
    <row r="107" spans="1:5" x14ac:dyDescent="0.25">
      <c r="A107" s="3"/>
      <c r="B107" s="4"/>
      <c r="C107" s="3"/>
      <c r="D107" s="5"/>
      <c r="E107" s="3"/>
    </row>
    <row r="108" spans="1:5" x14ac:dyDescent="0.25">
      <c r="A108" s="3"/>
      <c r="B108" s="4"/>
      <c r="C108" s="3"/>
      <c r="D108" s="5"/>
      <c r="E108" s="3"/>
    </row>
    <row r="109" spans="1:5" x14ac:dyDescent="0.25">
      <c r="A109" s="3"/>
      <c r="B109" s="4"/>
      <c r="C109" s="3"/>
      <c r="D109" s="5"/>
      <c r="E109" s="3"/>
    </row>
    <row r="110" spans="1:5" x14ac:dyDescent="0.25">
      <c r="A110" s="3"/>
      <c r="B110" s="4"/>
      <c r="C110" s="3"/>
      <c r="D110" s="5"/>
      <c r="E110" s="3"/>
    </row>
    <row r="111" spans="1:5" x14ac:dyDescent="0.25">
      <c r="A111" s="3"/>
      <c r="B111" s="4"/>
      <c r="C111" s="3"/>
      <c r="D111" s="5"/>
      <c r="E111" s="3"/>
    </row>
    <row r="112" spans="1:5" x14ac:dyDescent="0.25">
      <c r="A112" s="3"/>
      <c r="B112" s="4"/>
      <c r="C112" s="3"/>
      <c r="D112" s="5"/>
      <c r="E112" s="3"/>
    </row>
    <row r="113" spans="1:5" x14ac:dyDescent="0.25">
      <c r="A113" s="3"/>
      <c r="B113" s="4"/>
      <c r="C113" s="3"/>
      <c r="D113" s="5"/>
      <c r="E113" s="3"/>
    </row>
    <row r="114" spans="1:5" x14ac:dyDescent="0.25">
      <c r="A114" s="3"/>
      <c r="B114" s="4"/>
      <c r="C114" s="3"/>
      <c r="D114" s="5"/>
      <c r="E114" s="3"/>
    </row>
    <row r="115" spans="1:5" x14ac:dyDescent="0.25">
      <c r="A115" s="3"/>
      <c r="B115" s="4"/>
      <c r="C115" s="3"/>
      <c r="D115" s="5"/>
      <c r="E115" s="3"/>
    </row>
    <row r="116" spans="1:5" x14ac:dyDescent="0.25">
      <c r="A116" s="3"/>
      <c r="B116" s="4"/>
      <c r="C116" s="3"/>
      <c r="D116" s="5"/>
      <c r="E116" s="3"/>
    </row>
  </sheetData>
  <mergeCells count="1">
    <mergeCell ref="A1:E2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selection activeCell="C16" sqref="C16"/>
    </sheetView>
  </sheetViews>
  <sheetFormatPr defaultRowHeight="15" x14ac:dyDescent="0.25"/>
  <cols>
    <col min="1" max="1" width="39.7109375" customWidth="1"/>
    <col min="2" max="2" width="18.5703125" customWidth="1"/>
    <col min="3" max="3" width="53.140625" customWidth="1"/>
    <col min="4" max="4" width="27" customWidth="1"/>
    <col min="5" max="5" width="59" bestFit="1" customWidth="1"/>
  </cols>
  <sheetData>
    <row r="1" spans="1:8" ht="15" customHeight="1" x14ac:dyDescent="0.25">
      <c r="A1" s="55" t="s">
        <v>76</v>
      </c>
      <c r="B1" s="56"/>
      <c r="C1" s="56"/>
      <c r="D1" s="56"/>
      <c r="E1" s="56"/>
    </row>
    <row r="2" spans="1:8" ht="46.9" customHeight="1" x14ac:dyDescent="0.25">
      <c r="A2" s="57"/>
      <c r="B2" s="58"/>
      <c r="C2" s="58"/>
      <c r="D2" s="58"/>
      <c r="E2" s="58"/>
    </row>
    <row r="3" spans="1:8" ht="34.9" customHeight="1" x14ac:dyDescent="0.25">
      <c r="A3" s="2" t="s">
        <v>0</v>
      </c>
      <c r="B3" s="2" t="s">
        <v>5</v>
      </c>
      <c r="C3" s="2" t="s">
        <v>3</v>
      </c>
      <c r="D3" s="2" t="s">
        <v>1</v>
      </c>
      <c r="E3" s="2" t="s">
        <v>2</v>
      </c>
      <c r="F3" s="1"/>
      <c r="G3" s="1"/>
      <c r="H3" s="1"/>
    </row>
    <row r="4" spans="1:8" x14ac:dyDescent="0.25">
      <c r="A4" s="12" t="s">
        <v>18</v>
      </c>
      <c r="B4" s="4">
        <v>2019</v>
      </c>
      <c r="C4" s="3" t="s">
        <v>19</v>
      </c>
      <c r="D4" s="8">
        <v>100000</v>
      </c>
      <c r="E4" s="3"/>
    </row>
    <row r="5" spans="1:8" x14ac:dyDescent="0.25">
      <c r="A5" s="24"/>
      <c r="B5" s="19"/>
      <c r="C5" s="18"/>
      <c r="D5" s="21"/>
      <c r="E5" s="18"/>
    </row>
    <row r="6" spans="1:8" x14ac:dyDescent="0.25">
      <c r="A6" s="24" t="s">
        <v>20</v>
      </c>
      <c r="B6" s="19">
        <v>2019</v>
      </c>
      <c r="C6" s="18" t="s">
        <v>22</v>
      </c>
      <c r="D6" s="21">
        <v>900</v>
      </c>
      <c r="E6" s="16" t="s">
        <v>122</v>
      </c>
    </row>
    <row r="7" spans="1:8" x14ac:dyDescent="0.25">
      <c r="A7" s="24"/>
      <c r="B7" s="19"/>
      <c r="C7" s="18"/>
      <c r="D7" s="26">
        <f>SUM(D6)</f>
        <v>900</v>
      </c>
      <c r="E7" s="18"/>
    </row>
    <row r="8" spans="1:8" x14ac:dyDescent="0.25">
      <c r="A8" s="24"/>
      <c r="B8" s="19"/>
      <c r="C8" s="18"/>
      <c r="D8" s="21"/>
      <c r="E8" s="18"/>
    </row>
    <row r="9" spans="1:8" x14ac:dyDescent="0.25">
      <c r="A9" s="24" t="s">
        <v>112</v>
      </c>
      <c r="B9" s="19">
        <v>2019</v>
      </c>
      <c r="C9" s="18" t="s">
        <v>30</v>
      </c>
      <c r="D9" s="21">
        <v>792</v>
      </c>
      <c r="E9" t="s">
        <v>121</v>
      </c>
    </row>
    <row r="10" spans="1:8" x14ac:dyDescent="0.25">
      <c r="A10" s="24"/>
      <c r="B10" s="19"/>
      <c r="C10" s="18"/>
      <c r="D10" s="34">
        <f>SUM(D9)</f>
        <v>792</v>
      </c>
      <c r="E10" s="18"/>
    </row>
    <row r="11" spans="1:8" x14ac:dyDescent="0.25">
      <c r="A11" s="24"/>
      <c r="B11" s="19"/>
      <c r="C11" s="18"/>
      <c r="D11" s="21"/>
      <c r="E11" s="18"/>
    </row>
    <row r="12" spans="1:8" x14ac:dyDescent="0.25">
      <c r="A12" s="24" t="s">
        <v>21</v>
      </c>
      <c r="B12" s="19">
        <v>2019</v>
      </c>
      <c r="C12" s="18" t="s">
        <v>23</v>
      </c>
      <c r="D12" s="21">
        <v>400</v>
      </c>
      <c r="E12" s="18" t="s">
        <v>129</v>
      </c>
    </row>
    <row r="13" spans="1:8" x14ac:dyDescent="0.25">
      <c r="A13" s="24" t="s">
        <v>21</v>
      </c>
      <c r="B13" s="19">
        <v>2019</v>
      </c>
      <c r="C13" s="18" t="s">
        <v>17</v>
      </c>
      <c r="D13" s="21">
        <v>5538.57</v>
      </c>
      <c r="E13" s="18" t="s">
        <v>123</v>
      </c>
    </row>
    <row r="14" spans="1:8" x14ac:dyDescent="0.25">
      <c r="A14" s="24"/>
      <c r="B14" s="19"/>
      <c r="C14" s="18"/>
      <c r="D14" s="26">
        <f>SUM(D12:D13)</f>
        <v>5938.57</v>
      </c>
      <c r="E14" s="18"/>
    </row>
    <row r="15" spans="1:8" x14ac:dyDescent="0.25">
      <c r="A15" s="24"/>
      <c r="B15" s="19"/>
      <c r="C15" s="18"/>
      <c r="D15" s="21"/>
      <c r="E15" s="18"/>
    </row>
    <row r="16" spans="1:8" x14ac:dyDescent="0.25">
      <c r="A16" s="24" t="s">
        <v>90</v>
      </c>
      <c r="B16" s="19">
        <v>2019</v>
      </c>
      <c r="C16" s="18" t="s">
        <v>17</v>
      </c>
      <c r="D16" s="27">
        <v>36552.199999999997</v>
      </c>
      <c r="E16" s="18" t="s">
        <v>100</v>
      </c>
    </row>
    <row r="17" spans="1:5" x14ac:dyDescent="0.25">
      <c r="A17" s="24"/>
      <c r="B17" s="19"/>
      <c r="C17" s="18"/>
      <c r="D17" s="26">
        <f>SUM(D16)</f>
        <v>36552.199999999997</v>
      </c>
      <c r="E17" s="18"/>
    </row>
    <row r="18" spans="1:5" x14ac:dyDescent="0.25">
      <c r="A18" s="24"/>
      <c r="B18" s="19"/>
      <c r="C18" s="18"/>
      <c r="D18" s="21"/>
      <c r="E18" s="18"/>
    </row>
    <row r="19" spans="1:5" x14ac:dyDescent="0.25">
      <c r="A19" s="24" t="s">
        <v>95</v>
      </c>
      <c r="B19" s="19">
        <v>2019</v>
      </c>
      <c r="C19" s="18" t="s">
        <v>96</v>
      </c>
      <c r="D19" s="21">
        <v>964.9</v>
      </c>
      <c r="E19" s="22" t="s">
        <v>99</v>
      </c>
    </row>
    <row r="20" spans="1:5" x14ac:dyDescent="0.25">
      <c r="A20" s="24"/>
      <c r="B20" s="19"/>
      <c r="C20" s="18"/>
      <c r="D20" s="28">
        <f>SUM(D19)</f>
        <v>964.9</v>
      </c>
      <c r="E20" s="18"/>
    </row>
    <row r="21" spans="1:5" x14ac:dyDescent="0.25">
      <c r="A21" s="24" t="s">
        <v>84</v>
      </c>
      <c r="B21" s="19">
        <v>2019</v>
      </c>
      <c r="C21" s="18" t="s">
        <v>85</v>
      </c>
      <c r="D21" s="21">
        <v>64329.17</v>
      </c>
      <c r="E21" s="18" t="s">
        <v>86</v>
      </c>
    </row>
    <row r="22" spans="1:5" x14ac:dyDescent="0.25">
      <c r="A22" s="24" t="s">
        <v>84</v>
      </c>
      <c r="B22" s="19">
        <v>2019</v>
      </c>
      <c r="C22" s="18" t="s">
        <v>85</v>
      </c>
      <c r="D22" s="21">
        <v>114048.2</v>
      </c>
      <c r="E22" s="18" t="s">
        <v>86</v>
      </c>
    </row>
    <row r="23" spans="1:5" x14ac:dyDescent="0.25">
      <c r="A23" s="24"/>
      <c r="B23" s="19"/>
      <c r="C23" s="18"/>
      <c r="D23" s="28">
        <f>SUM(D21:D22)</f>
        <v>178377.37</v>
      </c>
      <c r="E23" s="18"/>
    </row>
    <row r="24" spans="1:5" x14ac:dyDescent="0.25">
      <c r="A24" s="24"/>
      <c r="B24" s="19"/>
      <c r="C24" s="18"/>
      <c r="D24" s="28"/>
      <c r="E24" s="18"/>
    </row>
    <row r="25" spans="1:5" x14ac:dyDescent="0.25">
      <c r="A25" s="24" t="s">
        <v>39</v>
      </c>
      <c r="B25" s="19">
        <v>2019</v>
      </c>
      <c r="C25" s="18" t="s">
        <v>40</v>
      </c>
      <c r="D25" s="30">
        <v>49400</v>
      </c>
      <c r="E25" s="18" t="s">
        <v>102</v>
      </c>
    </row>
    <row r="26" spans="1:5" x14ac:dyDescent="0.25">
      <c r="A26" s="24" t="s">
        <v>39</v>
      </c>
      <c r="B26" s="19">
        <v>2019</v>
      </c>
      <c r="C26" s="18" t="s">
        <v>40</v>
      </c>
      <c r="D26" s="27">
        <v>16796.38</v>
      </c>
      <c r="E26" s="18" t="s">
        <v>89</v>
      </c>
    </row>
    <row r="27" spans="1:5" x14ac:dyDescent="0.25">
      <c r="A27" s="24" t="s">
        <v>39</v>
      </c>
      <c r="B27" s="19">
        <v>2019</v>
      </c>
      <c r="C27" s="18" t="s">
        <v>40</v>
      </c>
      <c r="D27" s="30">
        <v>14222.93</v>
      </c>
      <c r="E27" s="23" t="s">
        <v>106</v>
      </c>
    </row>
    <row r="28" spans="1:5" x14ac:dyDescent="0.25">
      <c r="A28" s="24" t="s">
        <v>39</v>
      </c>
      <c r="B28" s="19">
        <v>2019</v>
      </c>
      <c r="C28" s="18" t="s">
        <v>40</v>
      </c>
      <c r="D28" s="30">
        <v>13430.21</v>
      </c>
      <c r="E28" s="18" t="s">
        <v>89</v>
      </c>
    </row>
    <row r="29" spans="1:5" x14ac:dyDescent="0.25">
      <c r="A29" s="24" t="s">
        <v>39</v>
      </c>
      <c r="B29" s="19">
        <v>2019</v>
      </c>
      <c r="C29" s="18" t="s">
        <v>40</v>
      </c>
      <c r="D29" s="27">
        <v>7918.57</v>
      </c>
      <c r="E29" s="18" t="s">
        <v>89</v>
      </c>
    </row>
    <row r="30" spans="1:5" x14ac:dyDescent="0.25">
      <c r="A30" s="24" t="s">
        <v>39</v>
      </c>
      <c r="B30" s="19">
        <v>2019</v>
      </c>
      <c r="C30" s="18" t="s">
        <v>40</v>
      </c>
      <c r="D30" s="30">
        <v>60000</v>
      </c>
      <c r="E30" s="23" t="s">
        <v>103</v>
      </c>
    </row>
    <row r="31" spans="1:5" x14ac:dyDescent="0.25">
      <c r="A31" s="24"/>
      <c r="B31" s="19"/>
      <c r="C31" s="18"/>
      <c r="D31" s="28">
        <f>SUM(D25:D30)</f>
        <v>161768.09</v>
      </c>
      <c r="E31" s="23"/>
    </row>
    <row r="32" spans="1:5" x14ac:dyDescent="0.25">
      <c r="A32" s="24"/>
      <c r="B32" s="19"/>
      <c r="C32" s="18"/>
      <c r="D32" s="20"/>
      <c r="E32" s="23"/>
    </row>
    <row r="33" spans="1:5" x14ac:dyDescent="0.25">
      <c r="A33" s="24" t="s">
        <v>87</v>
      </c>
      <c r="B33" s="19">
        <v>2019</v>
      </c>
      <c r="C33" s="18" t="s">
        <v>47</v>
      </c>
      <c r="D33" s="20">
        <v>1000</v>
      </c>
      <c r="E33" s="18" t="s">
        <v>107</v>
      </c>
    </row>
    <row r="34" spans="1:5" x14ac:dyDescent="0.25">
      <c r="A34" s="24" t="s">
        <v>87</v>
      </c>
      <c r="B34" s="19">
        <v>2019</v>
      </c>
      <c r="C34" s="18" t="s">
        <v>47</v>
      </c>
      <c r="D34" s="20">
        <v>3725</v>
      </c>
      <c r="E34" s="18" t="s">
        <v>108</v>
      </c>
    </row>
    <row r="35" spans="1:5" x14ac:dyDescent="0.25">
      <c r="A35" s="24" t="s">
        <v>87</v>
      </c>
      <c r="B35" s="19">
        <v>2019</v>
      </c>
      <c r="C35" s="18" t="s">
        <v>47</v>
      </c>
      <c r="D35" s="20">
        <v>4466</v>
      </c>
      <c r="E35" s="18" t="s">
        <v>109</v>
      </c>
    </row>
    <row r="36" spans="1:5" x14ac:dyDescent="0.25">
      <c r="A36" s="24" t="s">
        <v>87</v>
      </c>
      <c r="B36" s="19">
        <v>2019</v>
      </c>
      <c r="C36" s="18" t="s">
        <v>47</v>
      </c>
      <c r="D36" s="20">
        <v>125</v>
      </c>
      <c r="E36" s="18" t="s">
        <v>110</v>
      </c>
    </row>
    <row r="37" spans="1:5" x14ac:dyDescent="0.25">
      <c r="A37" s="24" t="s">
        <v>87</v>
      </c>
      <c r="B37" s="19">
        <v>2019</v>
      </c>
      <c r="C37" s="18" t="s">
        <v>47</v>
      </c>
      <c r="D37" s="20">
        <v>12100</v>
      </c>
      <c r="E37" s="18" t="s">
        <v>111</v>
      </c>
    </row>
    <row r="38" spans="1:5" x14ac:dyDescent="0.25">
      <c r="A38" s="24"/>
      <c r="B38" s="19"/>
      <c r="C38" s="18"/>
      <c r="D38" s="26">
        <f>SUM(D33:D37)</f>
        <v>21416</v>
      </c>
      <c r="E38" s="18"/>
    </row>
    <row r="39" spans="1:5" x14ac:dyDescent="0.25">
      <c r="A39" s="24"/>
      <c r="B39" s="19"/>
      <c r="C39" s="18"/>
      <c r="D39" s="21"/>
      <c r="E39" s="18"/>
    </row>
    <row r="40" spans="1:5" x14ac:dyDescent="0.25">
      <c r="A40" s="24" t="s">
        <v>93</v>
      </c>
      <c r="B40" s="19">
        <v>2019</v>
      </c>
      <c r="C40" s="18" t="s">
        <v>28</v>
      </c>
      <c r="D40" s="20">
        <v>10000</v>
      </c>
      <c r="E40" s="18" t="s">
        <v>65</v>
      </c>
    </row>
    <row r="41" spans="1:5" s="17" customFormat="1" x14ac:dyDescent="0.25">
      <c r="A41" s="24" t="s">
        <v>93</v>
      </c>
      <c r="B41" s="19">
        <v>2019</v>
      </c>
      <c r="C41" s="18" t="s">
        <v>27</v>
      </c>
      <c r="D41" s="20">
        <v>13500</v>
      </c>
      <c r="E41" s="18" t="s">
        <v>79</v>
      </c>
    </row>
    <row r="42" spans="1:5" s="17" customFormat="1" x14ac:dyDescent="0.25">
      <c r="A42" s="24" t="s">
        <v>93</v>
      </c>
      <c r="B42" s="19">
        <v>2019</v>
      </c>
      <c r="C42" s="18" t="s">
        <v>120</v>
      </c>
      <c r="D42" s="20">
        <v>1000</v>
      </c>
      <c r="E42" s="16" t="s">
        <v>119</v>
      </c>
    </row>
    <row r="43" spans="1:5" s="17" customFormat="1" x14ac:dyDescent="0.25">
      <c r="A43" s="24" t="s">
        <v>93</v>
      </c>
      <c r="B43" s="19">
        <v>2019</v>
      </c>
      <c r="C43" s="18" t="s">
        <v>77</v>
      </c>
      <c r="D43" s="20">
        <v>665</v>
      </c>
      <c r="E43" s="16" t="s">
        <v>118</v>
      </c>
    </row>
    <row r="44" spans="1:5" s="31" customFormat="1" x14ac:dyDescent="0.25">
      <c r="A44" s="24" t="s">
        <v>93</v>
      </c>
      <c r="B44" s="29">
        <v>2019</v>
      </c>
      <c r="C44" s="24" t="s">
        <v>26</v>
      </c>
      <c r="D44" s="30">
        <v>2500</v>
      </c>
      <c r="E44" s="24" t="s">
        <v>79</v>
      </c>
    </row>
    <row r="45" spans="1:5" s="16" customFormat="1" x14ac:dyDescent="0.25">
      <c r="A45" s="24" t="s">
        <v>93</v>
      </c>
      <c r="B45" s="29">
        <v>2019</v>
      </c>
      <c r="C45" s="24" t="s">
        <v>77</v>
      </c>
      <c r="D45" s="30">
        <v>29987.03</v>
      </c>
      <c r="E45" s="24" t="s">
        <v>78</v>
      </c>
    </row>
    <row r="46" spans="1:5" x14ac:dyDescent="0.25">
      <c r="A46" s="24"/>
      <c r="B46" s="19"/>
      <c r="C46" s="18"/>
      <c r="D46" s="28">
        <f>SUM(D40:D45)</f>
        <v>57652.03</v>
      </c>
      <c r="E46" s="18"/>
    </row>
    <row r="47" spans="1:5" x14ac:dyDescent="0.25">
      <c r="A47" s="24"/>
      <c r="B47" s="19"/>
      <c r="C47" s="18"/>
      <c r="D47" s="20"/>
      <c r="E47" s="18"/>
    </row>
    <row r="48" spans="1:5" x14ac:dyDescent="0.25">
      <c r="A48" s="24" t="s">
        <v>38</v>
      </c>
      <c r="B48" s="19">
        <v>2019</v>
      </c>
      <c r="C48" s="18" t="s">
        <v>77</v>
      </c>
      <c r="D48" s="21">
        <v>7866.05</v>
      </c>
      <c r="E48" s="18" t="s">
        <v>78</v>
      </c>
    </row>
    <row r="49" spans="1:5" x14ac:dyDescent="0.25">
      <c r="A49" s="24"/>
      <c r="B49" s="19"/>
      <c r="C49" s="18"/>
      <c r="D49" s="28">
        <f>SUM(D48)</f>
        <v>7866.05</v>
      </c>
      <c r="E49" s="18"/>
    </row>
    <row r="50" spans="1:5" x14ac:dyDescent="0.25">
      <c r="A50" s="24"/>
      <c r="B50" s="19"/>
      <c r="C50" s="18"/>
      <c r="D50" s="28"/>
      <c r="E50" s="18"/>
    </row>
    <row r="51" spans="1:5" x14ac:dyDescent="0.25">
      <c r="A51" s="24" t="s">
        <v>41</v>
      </c>
      <c r="B51" s="19">
        <v>2019</v>
      </c>
      <c r="C51" s="18" t="s">
        <v>91</v>
      </c>
      <c r="D51" s="20">
        <v>35998</v>
      </c>
      <c r="E51" s="18" t="s">
        <v>52</v>
      </c>
    </row>
    <row r="52" spans="1:5" x14ac:dyDescent="0.25">
      <c r="A52" s="24"/>
      <c r="B52" s="19"/>
      <c r="C52" s="18"/>
      <c r="D52" s="28">
        <f>SUM(D51)</f>
        <v>35998</v>
      </c>
      <c r="E52" s="18"/>
    </row>
    <row r="53" spans="1:5" x14ac:dyDescent="0.25">
      <c r="A53" s="24"/>
      <c r="B53" s="19"/>
      <c r="C53" s="18"/>
      <c r="D53" s="20"/>
      <c r="E53" s="18"/>
    </row>
    <row r="54" spans="1:5" x14ac:dyDescent="0.25">
      <c r="A54" s="24" t="s">
        <v>80</v>
      </c>
      <c r="B54" s="19">
        <v>2019</v>
      </c>
      <c r="C54" s="18" t="s">
        <v>97</v>
      </c>
      <c r="D54" s="20">
        <v>500</v>
      </c>
      <c r="E54" s="12" t="s">
        <v>125</v>
      </c>
    </row>
    <row r="55" spans="1:5" x14ac:dyDescent="0.25">
      <c r="A55" s="24" t="s">
        <v>80</v>
      </c>
      <c r="B55" s="19">
        <v>2019</v>
      </c>
      <c r="C55" s="18" t="s">
        <v>81</v>
      </c>
      <c r="D55" s="21">
        <v>8946.57</v>
      </c>
      <c r="E55" s="18" t="s">
        <v>82</v>
      </c>
    </row>
    <row r="56" spans="1:5" x14ac:dyDescent="0.25">
      <c r="A56" s="24" t="s">
        <v>80</v>
      </c>
      <c r="B56" s="19">
        <v>2019</v>
      </c>
      <c r="C56" s="18" t="s">
        <v>98</v>
      </c>
      <c r="D56" s="20">
        <v>240</v>
      </c>
      <c r="E56" s="18" t="s">
        <v>83</v>
      </c>
    </row>
    <row r="57" spans="1:5" x14ac:dyDescent="0.25">
      <c r="A57" s="24" t="s">
        <v>80</v>
      </c>
      <c r="B57" s="19">
        <v>2019</v>
      </c>
      <c r="C57" s="18" t="s">
        <v>81</v>
      </c>
      <c r="D57" s="20">
        <v>5000</v>
      </c>
      <c r="E57" s="12" t="s">
        <v>123</v>
      </c>
    </row>
    <row r="58" spans="1:5" x14ac:dyDescent="0.25">
      <c r="A58" s="24" t="s">
        <v>80</v>
      </c>
      <c r="B58" s="19">
        <v>2019</v>
      </c>
      <c r="C58" s="33" t="s">
        <v>113</v>
      </c>
      <c r="D58" s="20">
        <v>200</v>
      </c>
      <c r="E58" s="3" t="s">
        <v>124</v>
      </c>
    </row>
    <row r="59" spans="1:5" x14ac:dyDescent="0.25">
      <c r="A59" s="24"/>
      <c r="B59" s="19"/>
      <c r="C59" s="18"/>
      <c r="D59" s="28">
        <f>SUM(D54:D58)</f>
        <v>14886.57</v>
      </c>
      <c r="E59" s="18"/>
    </row>
    <row r="60" spans="1:5" x14ac:dyDescent="0.25">
      <c r="A60" s="24"/>
      <c r="B60" s="19"/>
      <c r="C60" s="18"/>
      <c r="D60" s="28"/>
      <c r="E60" s="18"/>
    </row>
    <row r="61" spans="1:5" x14ac:dyDescent="0.25">
      <c r="A61" s="24" t="s">
        <v>13</v>
      </c>
      <c r="B61" s="19">
        <v>2019</v>
      </c>
      <c r="C61" s="18" t="s">
        <v>36</v>
      </c>
      <c r="D61" s="20">
        <v>5000</v>
      </c>
      <c r="E61" s="3" t="s">
        <v>126</v>
      </c>
    </row>
    <row r="62" spans="1:5" x14ac:dyDescent="0.25">
      <c r="A62" s="24" t="s">
        <v>13</v>
      </c>
      <c r="B62" s="19">
        <v>2019</v>
      </c>
      <c r="C62" s="18" t="s">
        <v>37</v>
      </c>
      <c r="D62" s="20">
        <v>1500</v>
      </c>
      <c r="E62" s="3" t="s">
        <v>127</v>
      </c>
    </row>
    <row r="63" spans="1:5" x14ac:dyDescent="0.25">
      <c r="A63" s="24" t="s">
        <v>13</v>
      </c>
      <c r="B63" s="19">
        <v>2019</v>
      </c>
      <c r="C63" s="18" t="s">
        <v>94</v>
      </c>
      <c r="D63" s="20">
        <v>3080.7</v>
      </c>
      <c r="E63" s="3" t="s">
        <v>128</v>
      </c>
    </row>
    <row r="64" spans="1:5" x14ac:dyDescent="0.25">
      <c r="A64" s="24"/>
      <c r="B64" s="19"/>
      <c r="C64" s="18"/>
      <c r="D64" s="28">
        <f>SUM(D61:D63)</f>
        <v>9580.7000000000007</v>
      </c>
      <c r="E64" s="18"/>
    </row>
    <row r="65" spans="1:5" x14ac:dyDescent="0.25">
      <c r="A65" s="24"/>
      <c r="B65" s="19"/>
      <c r="C65" s="18"/>
      <c r="D65" s="20"/>
      <c r="E65" s="18"/>
    </row>
    <row r="66" spans="1:5" x14ac:dyDescent="0.25">
      <c r="A66" s="24" t="s">
        <v>43</v>
      </c>
      <c r="B66" s="19">
        <v>2019</v>
      </c>
      <c r="C66" s="18" t="s">
        <v>88</v>
      </c>
      <c r="D66" s="30">
        <v>7500</v>
      </c>
      <c r="E66" s="18" t="s">
        <v>104</v>
      </c>
    </row>
    <row r="67" spans="1:5" x14ac:dyDescent="0.25">
      <c r="A67" s="24" t="s">
        <v>43</v>
      </c>
      <c r="B67" s="19">
        <v>2019</v>
      </c>
      <c r="C67" t="s">
        <v>44</v>
      </c>
      <c r="D67" s="30">
        <v>30000</v>
      </c>
      <c r="E67" s="18" t="s">
        <v>114</v>
      </c>
    </row>
    <row r="68" spans="1:5" x14ac:dyDescent="0.25">
      <c r="A68" s="24" t="s">
        <v>43</v>
      </c>
      <c r="B68" s="19">
        <v>2019</v>
      </c>
      <c r="C68" s="18" t="s">
        <v>88</v>
      </c>
      <c r="D68" s="30">
        <v>10000</v>
      </c>
      <c r="E68" s="18" t="s">
        <v>105</v>
      </c>
    </row>
    <row r="69" spans="1:5" x14ac:dyDescent="0.25">
      <c r="A69" s="24" t="s">
        <v>43</v>
      </c>
      <c r="B69" s="19">
        <v>2019</v>
      </c>
      <c r="C69" s="3" t="s">
        <v>44</v>
      </c>
      <c r="D69" s="27">
        <v>9112.15</v>
      </c>
      <c r="E69" s="3" t="s">
        <v>115</v>
      </c>
    </row>
    <row r="70" spans="1:5" x14ac:dyDescent="0.25">
      <c r="A70" s="24" t="s">
        <v>43</v>
      </c>
      <c r="B70" s="19">
        <v>2019</v>
      </c>
      <c r="C70" s="3" t="s">
        <v>45</v>
      </c>
      <c r="D70" s="27">
        <v>4900</v>
      </c>
      <c r="E70" s="3" t="s">
        <v>116</v>
      </c>
    </row>
    <row r="71" spans="1:5" x14ac:dyDescent="0.25">
      <c r="A71" s="24" t="s">
        <v>43</v>
      </c>
      <c r="B71" s="19">
        <v>2019</v>
      </c>
      <c r="C71" s="18" t="s">
        <v>88</v>
      </c>
      <c r="D71" s="27">
        <v>4300</v>
      </c>
      <c r="E71" s="3" t="s">
        <v>116</v>
      </c>
    </row>
    <row r="72" spans="1:5" x14ac:dyDescent="0.25">
      <c r="A72" s="24" t="s">
        <v>43</v>
      </c>
      <c r="B72" s="19">
        <v>2019</v>
      </c>
      <c r="C72" s="3" t="s">
        <v>44</v>
      </c>
      <c r="D72" s="27">
        <v>9206.07</v>
      </c>
      <c r="E72" s="3" t="s">
        <v>117</v>
      </c>
    </row>
    <row r="73" spans="1:5" x14ac:dyDescent="0.25">
      <c r="A73" s="24"/>
      <c r="B73" s="19"/>
      <c r="C73" s="18"/>
      <c r="D73" s="28">
        <f>SUM(D66:D72)</f>
        <v>75018.22</v>
      </c>
      <c r="E73" s="18"/>
    </row>
    <row r="74" spans="1:5" x14ac:dyDescent="0.25">
      <c r="A74" s="24"/>
      <c r="B74" s="19"/>
      <c r="C74" s="18"/>
      <c r="D74" s="20"/>
      <c r="E74" s="18"/>
    </row>
    <row r="75" spans="1:5" x14ac:dyDescent="0.25">
      <c r="A75" s="24" t="s">
        <v>12</v>
      </c>
      <c r="B75" s="19">
        <v>2019</v>
      </c>
      <c r="C75" s="18" t="s">
        <v>11</v>
      </c>
      <c r="D75" s="21">
        <v>7240.34</v>
      </c>
      <c r="E75" s="18" t="s">
        <v>101</v>
      </c>
    </row>
    <row r="76" spans="1:5" x14ac:dyDescent="0.25">
      <c r="A76" s="24" t="s">
        <v>12</v>
      </c>
      <c r="B76" s="19">
        <v>2019</v>
      </c>
      <c r="C76" s="18" t="s">
        <v>11</v>
      </c>
      <c r="D76" s="20">
        <v>22561.47</v>
      </c>
      <c r="E76" s="18" t="s">
        <v>101</v>
      </c>
    </row>
    <row r="77" spans="1:5" x14ac:dyDescent="0.25">
      <c r="A77" s="24"/>
      <c r="B77" s="19"/>
      <c r="C77" s="18"/>
      <c r="D77" s="28">
        <f>SUM(D75:D76)</f>
        <v>29801.81</v>
      </c>
      <c r="E77" s="18"/>
    </row>
    <row r="78" spans="1:5" x14ac:dyDescent="0.25">
      <c r="D78" s="32">
        <f>D77+D73+D64+D59+D52+D49+D46+D38+D31+D23+D20+D17+D14+D10+D7</f>
        <v>637512.50999999989</v>
      </c>
    </row>
    <row r="79" spans="1:5" x14ac:dyDescent="0.25">
      <c r="D79" s="25"/>
    </row>
    <row r="80" spans="1:5" x14ac:dyDescent="0.25">
      <c r="D80" s="25"/>
    </row>
    <row r="81" spans="4:4" x14ac:dyDescent="0.25">
      <c r="D81" s="25"/>
    </row>
    <row r="83" spans="4:4" x14ac:dyDescent="0.25">
      <c r="D83" s="25"/>
    </row>
  </sheetData>
  <mergeCells count="1">
    <mergeCell ref="A1:E2"/>
  </mergeCells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"/>
  <sheetViews>
    <sheetView topLeftCell="B1" zoomScaleNormal="100" workbookViewId="0">
      <selection activeCell="E4" sqref="E4"/>
    </sheetView>
  </sheetViews>
  <sheetFormatPr defaultRowHeight="15" x14ac:dyDescent="0.25"/>
  <cols>
    <col min="1" max="1" width="39.7109375" customWidth="1"/>
    <col min="2" max="2" width="18.5703125" customWidth="1"/>
    <col min="3" max="3" width="65" bestFit="1" customWidth="1"/>
    <col min="4" max="4" width="27" customWidth="1"/>
    <col min="5" max="5" width="106.85546875" customWidth="1"/>
    <col min="6" max="40" width="9.140625" style="40"/>
  </cols>
  <sheetData>
    <row r="1" spans="1:40" ht="15" customHeight="1" x14ac:dyDescent="0.25">
      <c r="A1" s="59" t="s">
        <v>176</v>
      </c>
      <c r="B1" s="59"/>
      <c r="C1" s="59"/>
      <c r="D1" s="59"/>
      <c r="E1" s="59"/>
    </row>
    <row r="2" spans="1:40" ht="46.9" customHeight="1" x14ac:dyDescent="0.25">
      <c r="A2" s="59"/>
      <c r="B2" s="59"/>
      <c r="C2" s="59"/>
      <c r="D2" s="59"/>
      <c r="E2" s="59"/>
    </row>
    <row r="3" spans="1:40" ht="34.9" customHeight="1" x14ac:dyDescent="0.25">
      <c r="A3" s="2" t="s">
        <v>0</v>
      </c>
      <c r="B3" s="2" t="s">
        <v>5</v>
      </c>
      <c r="C3" s="2" t="s">
        <v>3</v>
      </c>
      <c r="D3" s="2" t="s">
        <v>1</v>
      </c>
      <c r="E3" s="2" t="s">
        <v>2</v>
      </c>
    </row>
    <row r="4" spans="1:40" x14ac:dyDescent="0.25">
      <c r="A4" s="12" t="s">
        <v>18</v>
      </c>
      <c r="B4" s="4">
        <v>2020</v>
      </c>
      <c r="C4" s="37" t="s">
        <v>131</v>
      </c>
      <c r="D4" s="36" t="s">
        <v>132</v>
      </c>
      <c r="E4" s="37" t="s">
        <v>130</v>
      </c>
    </row>
    <row r="5" spans="1:40" x14ac:dyDescent="0.25">
      <c r="A5" s="24"/>
      <c r="B5" s="19"/>
      <c r="C5" s="18"/>
      <c r="D5" s="8"/>
      <c r="E5" s="18"/>
    </row>
    <row r="6" spans="1:40" x14ac:dyDescent="0.25">
      <c r="A6" s="35" t="s">
        <v>133</v>
      </c>
      <c r="B6" s="19">
        <v>2020</v>
      </c>
      <c r="C6" s="18" t="s">
        <v>40</v>
      </c>
      <c r="D6" s="36">
        <v>20793.84</v>
      </c>
      <c r="E6" s="38" t="s">
        <v>142</v>
      </c>
    </row>
    <row r="7" spans="1:40" s="3" customFormat="1" x14ac:dyDescent="0.25">
      <c r="A7" s="35" t="s">
        <v>39</v>
      </c>
      <c r="B7" s="19">
        <v>2020</v>
      </c>
      <c r="C7" s="18" t="s">
        <v>40</v>
      </c>
      <c r="D7" s="36">
        <v>73123.17</v>
      </c>
      <c r="E7" s="39" t="s">
        <v>160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</row>
    <row r="8" spans="1:40" s="3" customFormat="1" x14ac:dyDescent="0.25">
      <c r="A8" s="35" t="s">
        <v>136</v>
      </c>
      <c r="B8" s="19">
        <v>2020</v>
      </c>
      <c r="C8" s="18" t="s">
        <v>40</v>
      </c>
      <c r="D8" s="36">
        <v>30340.76</v>
      </c>
      <c r="E8" s="39" t="s">
        <v>161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</row>
    <row r="9" spans="1:40" x14ac:dyDescent="0.25">
      <c r="A9" s="35"/>
      <c r="B9" s="19"/>
      <c r="C9" s="18"/>
      <c r="D9" s="36"/>
      <c r="E9" s="38"/>
    </row>
    <row r="10" spans="1:40" x14ac:dyDescent="0.25">
      <c r="A10" s="24"/>
      <c r="B10" s="19"/>
      <c r="C10" s="18"/>
      <c r="D10" s="21"/>
      <c r="E10" s="18"/>
    </row>
    <row r="11" spans="1:40" x14ac:dyDescent="0.25">
      <c r="A11" s="35" t="s">
        <v>84</v>
      </c>
      <c r="B11" s="19">
        <v>2020</v>
      </c>
      <c r="C11" s="39" t="s">
        <v>85</v>
      </c>
      <c r="D11" s="36">
        <v>177397.81</v>
      </c>
      <c r="E11" s="39" t="s">
        <v>169</v>
      </c>
    </row>
    <row r="12" spans="1:40" x14ac:dyDescent="0.25">
      <c r="A12" s="24"/>
      <c r="B12" s="19"/>
      <c r="C12" s="18"/>
      <c r="D12" s="21"/>
      <c r="E12" s="3"/>
    </row>
    <row r="13" spans="1:40" s="3" customFormat="1" x14ac:dyDescent="0.25">
      <c r="A13" s="35" t="s">
        <v>12</v>
      </c>
      <c r="B13" s="19">
        <v>2020</v>
      </c>
      <c r="C13" s="18" t="s">
        <v>11</v>
      </c>
      <c r="D13" s="36">
        <v>19694.79</v>
      </c>
      <c r="E13" s="39" t="s">
        <v>143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pans="1:40" s="3" customFormat="1" x14ac:dyDescent="0.25">
      <c r="A14" s="35" t="s">
        <v>134</v>
      </c>
      <c r="B14" s="19">
        <v>2020</v>
      </c>
      <c r="C14" s="39" t="s">
        <v>144</v>
      </c>
      <c r="D14" s="36">
        <v>5000</v>
      </c>
      <c r="E14" s="39" t="s">
        <v>146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</row>
    <row r="15" spans="1:40" s="3" customFormat="1" x14ac:dyDescent="0.25">
      <c r="A15" s="35" t="s">
        <v>134</v>
      </c>
      <c r="B15" s="19">
        <v>2020</v>
      </c>
      <c r="C15" s="39" t="s">
        <v>145</v>
      </c>
      <c r="D15" s="36">
        <v>400</v>
      </c>
      <c r="E15" s="39" t="s">
        <v>147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</row>
    <row r="16" spans="1:40" s="3" customFormat="1" x14ac:dyDescent="0.25">
      <c r="A16" s="35"/>
      <c r="B16" s="19"/>
      <c r="C16" s="18"/>
      <c r="D16" s="36"/>
      <c r="E16" s="1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</row>
    <row r="17" spans="1:40" s="3" customFormat="1" x14ac:dyDescent="0.25">
      <c r="A17" s="35" t="s">
        <v>90</v>
      </c>
      <c r="B17" s="19">
        <v>2020</v>
      </c>
      <c r="C17" s="39" t="s">
        <v>148</v>
      </c>
      <c r="D17" s="36">
        <v>26492.48</v>
      </c>
      <c r="E17" s="39" t="s">
        <v>170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</row>
    <row r="18" spans="1:40" s="3" customFormat="1" x14ac:dyDescent="0.25">
      <c r="A18" s="35" t="s">
        <v>135</v>
      </c>
      <c r="B18" s="19">
        <v>2020</v>
      </c>
      <c r="C18" s="39" t="s">
        <v>149</v>
      </c>
      <c r="D18" s="36">
        <v>400</v>
      </c>
      <c r="E18" s="39" t="s">
        <v>150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</row>
    <row r="19" spans="1:40" s="3" customFormat="1" x14ac:dyDescent="0.25">
      <c r="A19" s="35" t="s">
        <v>135</v>
      </c>
      <c r="B19" s="19">
        <v>2020</v>
      </c>
      <c r="C19" s="39" t="s">
        <v>148</v>
      </c>
      <c r="D19" s="36">
        <v>5997.23</v>
      </c>
      <c r="E19" s="39" t="s">
        <v>151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</row>
    <row r="20" spans="1:40" s="3" customFormat="1" x14ac:dyDescent="0.25">
      <c r="A20" s="35"/>
      <c r="B20" s="19"/>
      <c r="C20" s="39"/>
      <c r="D20" s="36"/>
      <c r="E20" s="3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</row>
    <row r="21" spans="1:40" s="3" customFormat="1" x14ac:dyDescent="0.25">
      <c r="A21" s="35"/>
      <c r="B21" s="19"/>
      <c r="C21" s="39"/>
      <c r="D21" s="36"/>
      <c r="E21" s="39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</row>
    <row r="22" spans="1:40" s="3" customFormat="1" x14ac:dyDescent="0.25">
      <c r="A22" s="35" t="s">
        <v>38</v>
      </c>
      <c r="B22" s="19">
        <v>2020</v>
      </c>
      <c r="C22" s="18" t="s">
        <v>25</v>
      </c>
      <c r="D22" s="36">
        <v>31097.91</v>
      </c>
      <c r="E22" s="39" t="s">
        <v>171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</row>
    <row r="23" spans="1:40" s="3" customFormat="1" x14ac:dyDescent="0.25">
      <c r="A23" s="35" t="s">
        <v>155</v>
      </c>
      <c r="B23" s="19">
        <v>2020</v>
      </c>
      <c r="C23" s="18"/>
      <c r="D23" s="36">
        <v>9378.9599999999991</v>
      </c>
      <c r="E23" s="18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</row>
    <row r="24" spans="1:40" s="3" customFormat="1" x14ac:dyDescent="0.25">
      <c r="A24" s="35" t="s">
        <v>112</v>
      </c>
      <c r="B24" s="19">
        <v>2020</v>
      </c>
      <c r="C24" s="39" t="s">
        <v>152</v>
      </c>
      <c r="D24" s="36">
        <v>697.67</v>
      </c>
      <c r="E24" s="39" t="s">
        <v>153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</row>
    <row r="25" spans="1:40" s="3" customFormat="1" x14ac:dyDescent="0.25">
      <c r="A25" s="35" t="s">
        <v>112</v>
      </c>
      <c r="B25" s="19">
        <v>2020</v>
      </c>
      <c r="C25" s="18" t="s">
        <v>25</v>
      </c>
      <c r="D25" s="36">
        <v>53.2</v>
      </c>
      <c r="E25" s="39" t="s">
        <v>154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</row>
    <row r="26" spans="1:40" s="3" customFormat="1" x14ac:dyDescent="0.25">
      <c r="A26" s="35"/>
      <c r="B26" s="19"/>
      <c r="C26" s="18"/>
      <c r="D26" s="36"/>
      <c r="E26" s="18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</row>
    <row r="27" spans="1:40" s="3" customFormat="1" x14ac:dyDescent="0.25">
      <c r="A27" s="35" t="s">
        <v>43</v>
      </c>
      <c r="B27" s="19">
        <v>2020</v>
      </c>
      <c r="C27" s="18" t="s">
        <v>88</v>
      </c>
      <c r="D27" s="36">
        <v>10000</v>
      </c>
      <c r="E27" s="39" t="s">
        <v>172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</row>
    <row r="28" spans="1:40" s="3" customFormat="1" x14ac:dyDescent="0.25">
      <c r="A28" s="35" t="s">
        <v>43</v>
      </c>
      <c r="B28" s="19">
        <v>2020</v>
      </c>
      <c r="C28" s="18" t="s">
        <v>88</v>
      </c>
      <c r="D28" s="36">
        <v>20887.849999999999</v>
      </c>
      <c r="E28" s="39" t="s">
        <v>156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</row>
    <row r="29" spans="1:40" s="3" customFormat="1" x14ac:dyDescent="0.25">
      <c r="A29" s="35" t="s">
        <v>43</v>
      </c>
      <c r="B29" s="19">
        <v>2020</v>
      </c>
      <c r="C29" s="18" t="s">
        <v>88</v>
      </c>
      <c r="D29" s="36">
        <v>5542.05</v>
      </c>
      <c r="E29" s="39" t="s">
        <v>157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1:40" s="3" customFormat="1" x14ac:dyDescent="0.25">
      <c r="A30" s="35" t="s">
        <v>43</v>
      </c>
      <c r="B30" s="19">
        <v>2020</v>
      </c>
      <c r="C30" s="39" t="s">
        <v>159</v>
      </c>
      <c r="D30" s="36">
        <v>7500</v>
      </c>
      <c r="E30" s="39" t="s">
        <v>158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</row>
    <row r="31" spans="1:40" s="3" customFormat="1" x14ac:dyDescent="0.25">
      <c r="A31" s="35"/>
      <c r="B31" s="19"/>
      <c r="C31" s="18"/>
      <c r="D31" s="36"/>
      <c r="E31" s="18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</row>
    <row r="32" spans="1:40" s="3" customFormat="1" x14ac:dyDescent="0.25">
      <c r="A32" s="35"/>
      <c r="B32" s="19"/>
      <c r="C32" s="18"/>
      <c r="D32" s="36"/>
      <c r="E32" s="45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</row>
    <row r="33" spans="1:40" s="3" customFormat="1" x14ac:dyDescent="0.25">
      <c r="A33" s="35" t="s">
        <v>137</v>
      </c>
      <c r="B33" s="19">
        <v>2020</v>
      </c>
      <c r="C33" s="18" t="s">
        <v>47</v>
      </c>
      <c r="D33" s="36">
        <v>5842</v>
      </c>
      <c r="E33" s="39" t="s">
        <v>162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</row>
    <row r="34" spans="1:40" s="3" customFormat="1" x14ac:dyDescent="0.25">
      <c r="A34" s="35" t="s">
        <v>138</v>
      </c>
      <c r="B34" s="19">
        <v>2020</v>
      </c>
      <c r="C34" s="18" t="s">
        <v>47</v>
      </c>
      <c r="D34" s="36">
        <v>6731.66</v>
      </c>
      <c r="E34" s="39" t="s">
        <v>163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spans="1:40" s="3" customFormat="1" x14ac:dyDescent="0.25">
      <c r="A35" s="35"/>
      <c r="B35" s="19"/>
      <c r="C35" s="18"/>
      <c r="D35" s="36"/>
      <c r="E35" s="18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</row>
    <row r="36" spans="1:40" s="3" customFormat="1" x14ac:dyDescent="0.25">
      <c r="A36" s="35"/>
      <c r="B36" s="19"/>
      <c r="C36" s="18"/>
      <c r="D36" s="36"/>
      <c r="E36" s="18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</row>
    <row r="37" spans="1:40" s="3" customFormat="1" x14ac:dyDescent="0.25">
      <c r="A37" s="35" t="s">
        <v>139</v>
      </c>
      <c r="B37" s="19">
        <v>2020</v>
      </c>
      <c r="C37" s="18" t="s">
        <v>164</v>
      </c>
      <c r="D37" s="36">
        <v>14307.03</v>
      </c>
      <c r="E37" s="39" t="s">
        <v>173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</row>
    <row r="38" spans="1:40" s="3" customFormat="1" x14ac:dyDescent="0.25">
      <c r="A38" s="35"/>
      <c r="B38" s="19"/>
      <c r="C38" s="18"/>
      <c r="D38" s="36"/>
      <c r="E38" s="39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spans="1:40" s="3" customFormat="1" x14ac:dyDescent="0.25">
      <c r="A39" s="35" t="s">
        <v>140</v>
      </c>
      <c r="B39" s="19">
        <v>2020</v>
      </c>
      <c r="C39" s="39" t="s">
        <v>165</v>
      </c>
      <c r="D39" s="36">
        <v>9930</v>
      </c>
      <c r="E39" s="18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</row>
    <row r="40" spans="1:40" s="3" customFormat="1" x14ac:dyDescent="0.25">
      <c r="A40" s="35"/>
      <c r="B40" s="19"/>
      <c r="C40" s="18"/>
      <c r="D40" s="36"/>
      <c r="E40" s="18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spans="1:40" s="3" customFormat="1" x14ac:dyDescent="0.25">
      <c r="A41" s="35" t="s">
        <v>141</v>
      </c>
      <c r="B41" s="19">
        <v>2020</v>
      </c>
      <c r="C41" s="18"/>
      <c r="D41" s="36">
        <v>8797.0499999999993</v>
      </c>
      <c r="E41" s="18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spans="1:40" s="40" customFormat="1" x14ac:dyDescent="0.25">
      <c r="A42" s="35"/>
      <c r="B42" s="19"/>
      <c r="C42" s="18"/>
      <c r="D42" s="36"/>
      <c r="E42" s="18"/>
    </row>
    <row r="43" spans="1:40" x14ac:dyDescent="0.25">
      <c r="A43" s="42" t="s">
        <v>41</v>
      </c>
      <c r="B43" s="19">
        <v>2020</v>
      </c>
      <c r="C43" s="39" t="s">
        <v>167</v>
      </c>
      <c r="D43" s="41">
        <v>57504.4</v>
      </c>
      <c r="E43" s="39" t="s">
        <v>166</v>
      </c>
    </row>
    <row r="44" spans="1:40" x14ac:dyDescent="0.25">
      <c r="A44" s="42"/>
      <c r="B44" s="19"/>
      <c r="C44" s="18"/>
      <c r="D44" s="41"/>
      <c r="E44" s="18"/>
    </row>
    <row r="45" spans="1:40" x14ac:dyDescent="0.25">
      <c r="A45" s="43" t="s">
        <v>168</v>
      </c>
      <c r="B45" s="19">
        <v>2020</v>
      </c>
      <c r="C45" s="18" t="s">
        <v>175</v>
      </c>
      <c r="D45" s="41">
        <v>106844.26</v>
      </c>
      <c r="E45" s="23" t="s">
        <v>174</v>
      </c>
    </row>
    <row r="46" spans="1:40" x14ac:dyDescent="0.25">
      <c r="A46" s="24"/>
      <c r="B46" s="19"/>
      <c r="C46" s="18"/>
      <c r="D46" s="44" t="s">
        <v>177</v>
      </c>
      <c r="E46" s="18"/>
    </row>
  </sheetData>
  <mergeCells count="1">
    <mergeCell ref="A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60"/>
  <sheetViews>
    <sheetView tabSelected="1" topLeftCell="A24" zoomScaleNormal="100" workbookViewId="0">
      <selection activeCell="D60" sqref="D60"/>
    </sheetView>
  </sheetViews>
  <sheetFormatPr defaultRowHeight="15" x14ac:dyDescent="0.25"/>
  <cols>
    <col min="1" max="1" width="39.7109375" style="48" bestFit="1" customWidth="1"/>
    <col min="2" max="2" width="36.7109375" style="48" customWidth="1"/>
    <col min="3" max="3" width="44.5703125" style="48" bestFit="1" customWidth="1"/>
    <col min="4" max="4" width="14.7109375" style="48" bestFit="1" customWidth="1"/>
    <col min="5" max="5" width="107.42578125" style="48" customWidth="1"/>
    <col min="6" max="288" width="9.140625" style="47"/>
    <col min="289" max="16384" width="9.140625" style="48"/>
  </cols>
  <sheetData>
    <row r="1" spans="1:288" x14ac:dyDescent="0.25">
      <c r="A1" s="60" t="s">
        <v>178</v>
      </c>
      <c r="B1" s="60"/>
      <c r="C1" s="60"/>
      <c r="D1" s="60"/>
      <c r="E1" s="60"/>
    </row>
    <row r="2" spans="1:288" ht="36" customHeight="1" x14ac:dyDescent="0.25">
      <c r="A2" s="60"/>
      <c r="B2" s="60"/>
      <c r="C2" s="60"/>
      <c r="D2" s="60"/>
      <c r="E2" s="60"/>
    </row>
    <row r="3" spans="1:288" ht="51.75" customHeight="1" x14ac:dyDescent="0.25">
      <c r="A3" s="49" t="s">
        <v>0</v>
      </c>
      <c r="B3" s="49" t="s">
        <v>5</v>
      </c>
      <c r="C3" s="49" t="s">
        <v>3</v>
      </c>
      <c r="D3" s="49" t="s">
        <v>1</v>
      </c>
      <c r="E3" s="49" t="s">
        <v>2</v>
      </c>
    </row>
    <row r="4" spans="1:288" x14ac:dyDescent="0.25">
      <c r="A4" s="9" t="s">
        <v>18</v>
      </c>
      <c r="B4" s="50">
        <v>2021</v>
      </c>
      <c r="C4" s="51" t="s">
        <v>131</v>
      </c>
      <c r="D4" s="52">
        <v>958826.67</v>
      </c>
      <c r="E4" s="37" t="s">
        <v>222</v>
      </c>
    </row>
    <row r="5" spans="1:288" x14ac:dyDescent="0.25">
      <c r="A5" s="9" t="s">
        <v>18</v>
      </c>
      <c r="B5" s="50">
        <v>2021</v>
      </c>
      <c r="C5" s="9" t="s">
        <v>19</v>
      </c>
      <c r="D5" s="53">
        <v>7191.47</v>
      </c>
      <c r="E5" s="9" t="s">
        <v>223</v>
      </c>
    </row>
    <row r="6" spans="1:288" x14ac:dyDescent="0.25">
      <c r="A6" s="9"/>
      <c r="B6" s="50"/>
      <c r="C6" s="9"/>
      <c r="D6" s="54"/>
      <c r="E6" s="9"/>
    </row>
    <row r="7" spans="1:288" s="9" customFormat="1" x14ac:dyDescent="0.25">
      <c r="A7" s="35" t="s">
        <v>84</v>
      </c>
      <c r="B7" s="50">
        <v>2021</v>
      </c>
      <c r="C7" s="9" t="s">
        <v>85</v>
      </c>
      <c r="D7" s="46">
        <v>166950.45000000001</v>
      </c>
      <c r="E7" s="9" t="s">
        <v>210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</row>
    <row r="8" spans="1:288" s="9" customFormat="1" x14ac:dyDescent="0.25">
      <c r="A8" s="35"/>
      <c r="B8" s="50"/>
      <c r="D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</row>
    <row r="9" spans="1:288" s="9" customFormat="1" x14ac:dyDescent="0.25">
      <c r="A9" s="35" t="s">
        <v>134</v>
      </c>
      <c r="B9" s="50">
        <v>2021</v>
      </c>
      <c r="C9" s="9" t="s">
        <v>182</v>
      </c>
      <c r="D9" s="46">
        <v>750</v>
      </c>
      <c r="E9" s="9" t="s">
        <v>183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</row>
    <row r="10" spans="1:288" s="9" customFormat="1" x14ac:dyDescent="0.25">
      <c r="A10" s="35" t="s">
        <v>134</v>
      </c>
      <c r="B10" s="50">
        <v>2021</v>
      </c>
      <c r="C10" s="9" t="s">
        <v>184</v>
      </c>
      <c r="D10" s="46">
        <v>400</v>
      </c>
      <c r="E10" s="9" t="s">
        <v>185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7"/>
      <c r="JA10" s="47"/>
      <c r="JB10" s="47"/>
      <c r="JC10" s="47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7"/>
      <c r="JO10" s="47"/>
      <c r="JP10" s="47"/>
      <c r="JQ10" s="47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7"/>
    </row>
    <row r="11" spans="1:288" s="9" customFormat="1" x14ac:dyDescent="0.25">
      <c r="A11" s="35" t="s">
        <v>134</v>
      </c>
      <c r="B11" s="50">
        <v>2021</v>
      </c>
      <c r="C11" s="9" t="s">
        <v>186</v>
      </c>
      <c r="D11" s="46">
        <v>500</v>
      </c>
      <c r="E11" s="9" t="s">
        <v>181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7"/>
      <c r="JA11" s="47"/>
      <c r="JB11" s="47"/>
      <c r="JC11" s="47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7"/>
      <c r="JO11" s="47"/>
      <c r="JP11" s="47"/>
      <c r="JQ11" s="47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7"/>
    </row>
    <row r="12" spans="1:288" s="9" customFormat="1" x14ac:dyDescent="0.25">
      <c r="A12" s="35" t="s">
        <v>134</v>
      </c>
      <c r="B12" s="50">
        <v>2021</v>
      </c>
      <c r="C12" s="9" t="s">
        <v>37</v>
      </c>
      <c r="D12" s="46">
        <v>2800</v>
      </c>
      <c r="E12" s="9" t="s">
        <v>187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  <c r="IX12" s="47"/>
      <c r="IY12" s="47"/>
      <c r="IZ12" s="47"/>
      <c r="JA12" s="47"/>
      <c r="JB12" s="47"/>
      <c r="JC12" s="47"/>
      <c r="JD12" s="47"/>
      <c r="JE12" s="47"/>
      <c r="JF12" s="47"/>
      <c r="JG12" s="47"/>
      <c r="JH12" s="47"/>
      <c r="JI12" s="47"/>
      <c r="JJ12" s="47"/>
      <c r="JK12" s="47"/>
      <c r="JL12" s="47"/>
      <c r="JM12" s="47"/>
      <c r="JN12" s="47"/>
      <c r="JO12" s="47"/>
      <c r="JP12" s="47"/>
      <c r="JQ12" s="47"/>
      <c r="JR12" s="47"/>
      <c r="JS12" s="47"/>
      <c r="JT12" s="47"/>
      <c r="JU12" s="47"/>
      <c r="JV12" s="47"/>
      <c r="JW12" s="47"/>
      <c r="JX12" s="47"/>
      <c r="JY12" s="47"/>
      <c r="JZ12" s="47"/>
      <c r="KA12" s="47"/>
      <c r="KB12" s="47"/>
    </row>
    <row r="13" spans="1:288" s="9" customFormat="1" x14ac:dyDescent="0.25">
      <c r="A13" s="35" t="s">
        <v>134</v>
      </c>
      <c r="B13" s="50">
        <v>2021</v>
      </c>
      <c r="C13" s="9" t="s">
        <v>188</v>
      </c>
      <c r="D13" s="46">
        <v>900</v>
      </c>
      <c r="E13" s="9" t="s">
        <v>181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  <c r="IX13" s="47"/>
      <c r="IY13" s="47"/>
      <c r="IZ13" s="47"/>
      <c r="JA13" s="47"/>
      <c r="JB13" s="47"/>
      <c r="JC13" s="47"/>
      <c r="JD13" s="47"/>
      <c r="JE13" s="47"/>
      <c r="JF13" s="47"/>
      <c r="JG13" s="47"/>
      <c r="JH13" s="47"/>
      <c r="JI13" s="47"/>
      <c r="JJ13" s="47"/>
      <c r="JK13" s="47"/>
      <c r="JL13" s="47"/>
      <c r="JM13" s="47"/>
      <c r="JN13" s="47"/>
      <c r="JO13" s="47"/>
      <c r="JP13" s="47"/>
      <c r="JQ13" s="47"/>
      <c r="JR13" s="47"/>
      <c r="JS13" s="47"/>
      <c r="JT13" s="47"/>
      <c r="JU13" s="47"/>
      <c r="JV13" s="47"/>
      <c r="JW13" s="47"/>
      <c r="JX13" s="47"/>
      <c r="JY13" s="47"/>
      <c r="JZ13" s="47"/>
      <c r="KA13" s="47"/>
      <c r="KB13" s="47"/>
    </row>
    <row r="14" spans="1:288" s="9" customFormat="1" x14ac:dyDescent="0.25">
      <c r="A14" s="35"/>
      <c r="B14" s="50"/>
      <c r="D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  <c r="JU14" s="47"/>
      <c r="JV14" s="47"/>
      <c r="JW14" s="47"/>
      <c r="JX14" s="47"/>
      <c r="JY14" s="47"/>
      <c r="JZ14" s="47"/>
      <c r="KA14" s="47"/>
      <c r="KB14" s="47"/>
    </row>
    <row r="15" spans="1:288" s="9" customFormat="1" x14ac:dyDescent="0.25">
      <c r="A15" s="35" t="s">
        <v>179</v>
      </c>
      <c r="B15" s="50">
        <v>2021</v>
      </c>
      <c r="C15" s="9" t="s">
        <v>212</v>
      </c>
      <c r="D15" s="46">
        <v>1170.3499999999999</v>
      </c>
      <c r="E15" s="9" t="s">
        <v>213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  <c r="IX15" s="47"/>
      <c r="IY15" s="47"/>
      <c r="IZ15" s="47"/>
      <c r="JA15" s="47"/>
      <c r="JB15" s="47"/>
      <c r="JC15" s="47"/>
      <c r="JD15" s="47"/>
      <c r="JE15" s="47"/>
      <c r="JF15" s="47"/>
      <c r="JG15" s="47"/>
      <c r="JH15" s="47"/>
      <c r="JI15" s="47"/>
      <c r="JJ15" s="47"/>
      <c r="JK15" s="47"/>
      <c r="JL15" s="47"/>
      <c r="JM15" s="47"/>
      <c r="JN15" s="47"/>
      <c r="JO15" s="47"/>
      <c r="JP15" s="47"/>
      <c r="JQ15" s="47"/>
      <c r="JR15" s="47"/>
      <c r="JS15" s="47"/>
      <c r="JT15" s="47"/>
      <c r="JU15" s="47"/>
      <c r="JV15" s="47"/>
      <c r="JW15" s="47"/>
      <c r="JX15" s="47"/>
      <c r="JY15" s="47"/>
      <c r="JZ15" s="47"/>
      <c r="KA15" s="47"/>
      <c r="KB15" s="47"/>
    </row>
    <row r="16" spans="1:288" s="9" customFormat="1" x14ac:dyDescent="0.25">
      <c r="A16" s="35"/>
      <c r="B16" s="50"/>
      <c r="D16" s="4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  <c r="JU16" s="47"/>
      <c r="JV16" s="47"/>
      <c r="JW16" s="47"/>
      <c r="JX16" s="47"/>
      <c r="JY16" s="47"/>
      <c r="JZ16" s="47"/>
      <c r="KA16" s="47"/>
      <c r="KB16" s="47"/>
    </row>
    <row r="17" spans="1:288" s="9" customFormat="1" x14ac:dyDescent="0.25">
      <c r="A17" s="35" t="s">
        <v>90</v>
      </c>
      <c r="B17" s="50">
        <v>2021</v>
      </c>
      <c r="C17" s="9" t="s">
        <v>17</v>
      </c>
      <c r="D17" s="46">
        <v>28308.77</v>
      </c>
      <c r="E17" s="9" t="s">
        <v>211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</row>
    <row r="18" spans="1:288" s="9" customFormat="1" x14ac:dyDescent="0.25">
      <c r="A18" s="35" t="s">
        <v>135</v>
      </c>
      <c r="B18" s="50">
        <v>2021</v>
      </c>
      <c r="C18" s="9" t="s">
        <v>17</v>
      </c>
      <c r="D18" s="46">
        <v>400</v>
      </c>
      <c r="E18" s="9" t="s">
        <v>221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</row>
    <row r="19" spans="1:288" s="9" customFormat="1" x14ac:dyDescent="0.25">
      <c r="A19" s="35"/>
      <c r="B19" s="50"/>
      <c r="D19" s="4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</row>
    <row r="20" spans="1:288" s="9" customFormat="1" x14ac:dyDescent="0.25">
      <c r="A20" s="35" t="s">
        <v>38</v>
      </c>
      <c r="B20" s="50">
        <v>2021</v>
      </c>
      <c r="C20" s="9" t="s">
        <v>25</v>
      </c>
      <c r="D20" s="46">
        <v>15651.09</v>
      </c>
      <c r="E20" s="9" t="s">
        <v>181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</row>
    <row r="21" spans="1:288" s="9" customFormat="1" x14ac:dyDescent="0.25">
      <c r="A21" s="35" t="s">
        <v>93</v>
      </c>
      <c r="B21" s="50">
        <v>2021</v>
      </c>
      <c r="C21" s="9" t="s">
        <v>208</v>
      </c>
      <c r="D21" s="46">
        <v>16056.08</v>
      </c>
      <c r="E21" s="9" t="s">
        <v>200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  <c r="JC21" s="47"/>
      <c r="JD21" s="47"/>
      <c r="JE21" s="47"/>
      <c r="JF21" s="47"/>
      <c r="JG21" s="47"/>
      <c r="JH21" s="47"/>
      <c r="JI21" s="47"/>
      <c r="JJ21" s="47"/>
      <c r="JK21" s="47"/>
      <c r="JL21" s="47"/>
      <c r="JM21" s="47"/>
      <c r="JN21" s="47"/>
      <c r="JO21" s="47"/>
      <c r="JP21" s="47"/>
      <c r="JQ21" s="47"/>
      <c r="JR21" s="47"/>
      <c r="JS21" s="47"/>
      <c r="JT21" s="47"/>
      <c r="JU21" s="47"/>
      <c r="JV21" s="47"/>
      <c r="JW21" s="47"/>
      <c r="JX21" s="47"/>
      <c r="JY21" s="47"/>
      <c r="JZ21" s="47"/>
      <c r="KA21" s="47"/>
      <c r="KB21" s="47"/>
    </row>
    <row r="22" spans="1:288" s="9" customFormat="1" x14ac:dyDescent="0.25">
      <c r="A22" s="35" t="s">
        <v>93</v>
      </c>
      <c r="B22" s="50">
        <v>2021</v>
      </c>
      <c r="C22" s="9" t="s">
        <v>28</v>
      </c>
      <c r="D22" s="46">
        <v>10000</v>
      </c>
      <c r="E22" s="9" t="s">
        <v>201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</row>
    <row r="23" spans="1:288" s="9" customFormat="1" x14ac:dyDescent="0.25">
      <c r="A23" s="35" t="s">
        <v>93</v>
      </c>
      <c r="B23" s="50">
        <v>2021</v>
      </c>
      <c r="C23" s="9" t="s">
        <v>202</v>
      </c>
      <c r="D23" s="46">
        <v>13250</v>
      </c>
      <c r="E23" s="9" t="s">
        <v>203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</row>
    <row r="24" spans="1:288" s="9" customFormat="1" x14ac:dyDescent="0.25">
      <c r="A24" s="35" t="s">
        <v>93</v>
      </c>
      <c r="B24" s="50">
        <v>2021</v>
      </c>
      <c r="C24" s="9" t="s">
        <v>26</v>
      </c>
      <c r="D24" s="46">
        <v>3000</v>
      </c>
      <c r="E24" s="9" t="s">
        <v>204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</row>
    <row r="25" spans="1:288" s="9" customFormat="1" x14ac:dyDescent="0.25">
      <c r="A25" s="35" t="s">
        <v>93</v>
      </c>
      <c r="B25" s="50">
        <v>2021</v>
      </c>
      <c r="C25" s="9" t="s">
        <v>25</v>
      </c>
      <c r="D25" s="46">
        <v>13231.87</v>
      </c>
      <c r="E25" s="9" t="s">
        <v>205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</row>
    <row r="26" spans="1:288" s="9" customFormat="1" x14ac:dyDescent="0.25">
      <c r="A26" s="35" t="s">
        <v>93</v>
      </c>
      <c r="B26" s="50">
        <v>2021</v>
      </c>
      <c r="C26" s="9" t="s">
        <v>25</v>
      </c>
      <c r="D26" s="46">
        <v>1000</v>
      </c>
      <c r="E26" s="9" t="s">
        <v>206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  <c r="IX26" s="47"/>
      <c r="IY26" s="47"/>
      <c r="IZ26" s="47"/>
      <c r="JA26" s="47"/>
      <c r="JB26" s="47"/>
      <c r="JC26" s="47"/>
      <c r="JD26" s="47"/>
      <c r="JE26" s="47"/>
      <c r="JF26" s="47"/>
      <c r="JG26" s="47"/>
      <c r="JH26" s="47"/>
      <c r="JI26" s="47"/>
      <c r="JJ26" s="47"/>
      <c r="JK26" s="47"/>
      <c r="JL26" s="47"/>
      <c r="JM26" s="47"/>
      <c r="JN26" s="47"/>
      <c r="JO26" s="47"/>
      <c r="JP26" s="47"/>
      <c r="JQ26" s="47"/>
      <c r="JR26" s="47"/>
      <c r="JS26" s="47"/>
      <c r="JT26" s="47"/>
      <c r="JU26" s="47"/>
      <c r="JV26" s="47"/>
      <c r="JW26" s="47"/>
      <c r="JX26" s="47"/>
      <c r="JY26" s="47"/>
      <c r="JZ26" s="47"/>
      <c r="KA26" s="47"/>
      <c r="KB26" s="47"/>
    </row>
    <row r="27" spans="1:288" s="9" customFormat="1" x14ac:dyDescent="0.25">
      <c r="A27" s="35" t="s">
        <v>93</v>
      </c>
      <c r="B27" s="50">
        <v>2021</v>
      </c>
      <c r="C27" s="9" t="s">
        <v>25</v>
      </c>
      <c r="D27" s="46">
        <v>10979.47</v>
      </c>
      <c r="E27" s="9" t="s">
        <v>207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  <c r="IX27" s="47"/>
      <c r="IY27" s="47"/>
      <c r="IZ27" s="47"/>
      <c r="JA27" s="47"/>
      <c r="JB27" s="47"/>
      <c r="JC27" s="47"/>
      <c r="JD27" s="47"/>
      <c r="JE27" s="47"/>
      <c r="JF27" s="47"/>
      <c r="JG27" s="47"/>
      <c r="JH27" s="47"/>
      <c r="JI27" s="47"/>
      <c r="JJ27" s="47"/>
      <c r="JK27" s="47"/>
      <c r="JL27" s="47"/>
      <c r="JM27" s="47"/>
      <c r="JN27" s="47"/>
      <c r="JO27" s="47"/>
      <c r="JP27" s="47"/>
      <c r="JQ27" s="47"/>
      <c r="JR27" s="47"/>
      <c r="JS27" s="47"/>
      <c r="JT27" s="47"/>
      <c r="JU27" s="47"/>
      <c r="JV27" s="47"/>
      <c r="JW27" s="47"/>
      <c r="JX27" s="47"/>
      <c r="JY27" s="47"/>
      <c r="JZ27" s="47"/>
      <c r="KA27" s="47"/>
      <c r="KB27" s="47"/>
    </row>
    <row r="28" spans="1:288" s="9" customFormat="1" x14ac:dyDescent="0.25">
      <c r="A28" s="35"/>
      <c r="B28" s="50"/>
      <c r="D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  <c r="IX28" s="47"/>
      <c r="IY28" s="47"/>
      <c r="IZ28" s="47"/>
      <c r="JA28" s="47"/>
      <c r="JB28" s="47"/>
      <c r="JC28" s="47"/>
      <c r="JD28" s="47"/>
      <c r="JE28" s="47"/>
      <c r="JF28" s="47"/>
      <c r="JG28" s="47"/>
      <c r="JH28" s="47"/>
      <c r="JI28" s="47"/>
      <c r="JJ28" s="47"/>
      <c r="JK28" s="47"/>
      <c r="JL28" s="47"/>
      <c r="JM28" s="47"/>
      <c r="JN28" s="47"/>
      <c r="JO28" s="47"/>
      <c r="JP28" s="47"/>
      <c r="JQ28" s="47"/>
      <c r="JR28" s="47"/>
      <c r="JS28" s="47"/>
      <c r="JT28" s="47"/>
      <c r="JU28" s="47"/>
      <c r="JV28" s="47"/>
      <c r="JW28" s="47"/>
      <c r="JX28" s="47"/>
      <c r="JY28" s="47"/>
      <c r="JZ28" s="47"/>
      <c r="KA28" s="47"/>
      <c r="KB28" s="47"/>
    </row>
    <row r="29" spans="1:288" s="9" customFormat="1" x14ac:dyDescent="0.25">
      <c r="A29" s="35" t="s">
        <v>112</v>
      </c>
      <c r="B29" s="50">
        <v>2021</v>
      </c>
      <c r="C29" s="9" t="s">
        <v>30</v>
      </c>
      <c r="D29" s="46">
        <v>224.71</v>
      </c>
      <c r="E29" s="9" t="s">
        <v>199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</row>
    <row r="30" spans="1:288" s="9" customFormat="1" x14ac:dyDescent="0.25">
      <c r="A30" s="35"/>
      <c r="B30" s="50"/>
      <c r="D30" s="46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  <c r="IX30" s="47"/>
      <c r="IY30" s="47"/>
      <c r="IZ30" s="47"/>
      <c r="JA30" s="47"/>
      <c r="JB30" s="47"/>
      <c r="JC30" s="47"/>
      <c r="JD30" s="47"/>
      <c r="JE30" s="47"/>
      <c r="JF30" s="47"/>
      <c r="JG30" s="47"/>
      <c r="JH30" s="47"/>
      <c r="JI30" s="47"/>
      <c r="JJ30" s="47"/>
      <c r="JK30" s="47"/>
      <c r="JL30" s="47"/>
      <c r="JM30" s="47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</row>
    <row r="31" spans="1:288" s="9" customFormat="1" x14ac:dyDescent="0.25">
      <c r="A31" s="35" t="s">
        <v>43</v>
      </c>
      <c r="B31" s="50">
        <v>2021</v>
      </c>
      <c r="C31" s="9" t="s">
        <v>190</v>
      </c>
      <c r="D31" s="61">
        <v>3750</v>
      </c>
      <c r="E31" s="9" t="s">
        <v>191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</row>
    <row r="32" spans="1:288" s="9" customFormat="1" x14ac:dyDescent="0.25">
      <c r="A32" s="35" t="s">
        <v>43</v>
      </c>
      <c r="B32" s="50">
        <v>2021</v>
      </c>
      <c r="C32" s="9" t="s">
        <v>88</v>
      </c>
      <c r="D32" s="61">
        <v>5150.92</v>
      </c>
      <c r="E32" s="9" t="s">
        <v>216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</row>
    <row r="33" spans="1:288" s="9" customFormat="1" x14ac:dyDescent="0.25">
      <c r="A33" s="35" t="s">
        <v>43</v>
      </c>
      <c r="B33" s="50">
        <v>2021</v>
      </c>
      <c r="C33" s="9" t="s">
        <v>190</v>
      </c>
      <c r="D33" s="61">
        <v>3750</v>
      </c>
      <c r="E33" s="9" t="s">
        <v>192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</row>
    <row r="34" spans="1:288" s="9" customFormat="1" x14ac:dyDescent="0.25">
      <c r="A34" s="35" t="s">
        <v>43</v>
      </c>
      <c r="B34" s="50">
        <v>2021</v>
      </c>
      <c r="C34" s="9" t="s">
        <v>88</v>
      </c>
      <c r="D34" s="61">
        <v>5965.95</v>
      </c>
      <c r="E34" s="9" t="s">
        <v>193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  <c r="IX34" s="47"/>
      <c r="IY34" s="47"/>
      <c r="IZ34" s="47"/>
      <c r="JA34" s="47"/>
      <c r="JB34" s="47"/>
      <c r="JC34" s="47"/>
      <c r="JD34" s="47"/>
      <c r="JE34" s="47"/>
      <c r="JF34" s="47"/>
      <c r="JG34" s="47"/>
      <c r="JH34" s="47"/>
      <c r="JI34" s="47"/>
      <c r="JJ34" s="47"/>
      <c r="JK34" s="47"/>
      <c r="JL34" s="47"/>
      <c r="JM34" s="47"/>
      <c r="JN34" s="47"/>
      <c r="JO34" s="47"/>
      <c r="JP34" s="47"/>
      <c r="JQ34" s="47"/>
      <c r="JR34" s="47"/>
      <c r="JS34" s="47"/>
      <c r="JT34" s="47"/>
      <c r="JU34" s="47"/>
      <c r="JV34" s="47"/>
      <c r="JW34" s="47"/>
      <c r="JX34" s="47"/>
      <c r="JY34" s="47"/>
      <c r="JZ34" s="47"/>
      <c r="KA34" s="47"/>
      <c r="KB34" s="47"/>
    </row>
    <row r="35" spans="1:288" s="9" customFormat="1" x14ac:dyDescent="0.25">
      <c r="A35" s="35" t="s">
        <v>43</v>
      </c>
      <c r="B35" s="50">
        <v>2021</v>
      </c>
      <c r="C35" s="9" t="s">
        <v>88</v>
      </c>
      <c r="D35" s="61">
        <v>30000</v>
      </c>
      <c r="E35" s="9" t="s">
        <v>215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</row>
    <row r="36" spans="1:288" s="9" customFormat="1" x14ac:dyDescent="0.25">
      <c r="A36" s="35" t="s">
        <v>43</v>
      </c>
      <c r="B36" s="50">
        <v>2021</v>
      </c>
      <c r="C36" s="9" t="s">
        <v>88</v>
      </c>
      <c r="D36" s="61">
        <v>6756.46</v>
      </c>
      <c r="E36" s="9" t="s">
        <v>194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  <c r="IX36" s="47"/>
      <c r="IY36" s="47"/>
      <c r="IZ36" s="47"/>
      <c r="JA36" s="47"/>
      <c r="JB36" s="47"/>
      <c r="JC36" s="47"/>
      <c r="JD36" s="47"/>
      <c r="JE36" s="47"/>
      <c r="JF36" s="47"/>
      <c r="JG36" s="47"/>
      <c r="JH36" s="47"/>
      <c r="JI36" s="47"/>
      <c r="JJ36" s="47"/>
      <c r="JK36" s="47"/>
      <c r="JL36" s="47"/>
      <c r="JM36" s="47"/>
      <c r="JN36" s="47"/>
      <c r="JO36" s="47"/>
      <c r="JP36" s="47"/>
      <c r="JQ36" s="47"/>
      <c r="JR36" s="47"/>
      <c r="JS36" s="47"/>
      <c r="JT36" s="47"/>
      <c r="JU36" s="47"/>
      <c r="JV36" s="47"/>
      <c r="JW36" s="47"/>
      <c r="JX36" s="47"/>
      <c r="JY36" s="47"/>
      <c r="JZ36" s="47"/>
      <c r="KA36" s="47"/>
      <c r="KB36" s="47"/>
    </row>
    <row r="37" spans="1:288" s="9" customFormat="1" x14ac:dyDescent="0.25">
      <c r="A37" s="35" t="s">
        <v>43</v>
      </c>
      <c r="B37" s="50">
        <v>2021</v>
      </c>
      <c r="C37" s="9" t="s">
        <v>190</v>
      </c>
      <c r="D37" s="61">
        <v>3750</v>
      </c>
      <c r="E37" s="9" t="s">
        <v>224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</row>
    <row r="38" spans="1:288" s="9" customFormat="1" x14ac:dyDescent="0.25">
      <c r="A38" s="35" t="s">
        <v>43</v>
      </c>
      <c r="B38" s="50">
        <v>2021</v>
      </c>
      <c r="C38" s="9" t="s">
        <v>190</v>
      </c>
      <c r="D38" s="61">
        <v>3750</v>
      </c>
      <c r="E38" s="9" t="s">
        <v>225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  <c r="IX38" s="47"/>
      <c r="IY38" s="47"/>
      <c r="IZ38" s="47"/>
      <c r="JA38" s="47"/>
      <c r="JB38" s="47"/>
      <c r="JC38" s="47"/>
      <c r="JD38" s="47"/>
      <c r="JE38" s="47"/>
      <c r="JF38" s="47"/>
      <c r="JG38" s="47"/>
      <c r="JH38" s="47"/>
      <c r="JI38" s="47"/>
      <c r="JJ38" s="47"/>
      <c r="JK38" s="47"/>
      <c r="JL38" s="47"/>
      <c r="JM38" s="47"/>
      <c r="JN38" s="47"/>
      <c r="JO38" s="47"/>
      <c r="JP38" s="47"/>
      <c r="JQ38" s="47"/>
      <c r="JR38" s="47"/>
      <c r="JS38" s="47"/>
      <c r="JT38" s="47"/>
      <c r="JU38" s="47"/>
      <c r="JV38" s="47"/>
      <c r="JW38" s="47"/>
      <c r="JX38" s="47"/>
      <c r="JY38" s="47"/>
      <c r="JZ38" s="47"/>
      <c r="KA38" s="47"/>
      <c r="KB38" s="47"/>
    </row>
    <row r="39" spans="1:288" s="9" customFormat="1" x14ac:dyDescent="0.25">
      <c r="A39" s="35"/>
      <c r="B39" s="50"/>
      <c r="D39" s="46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  <c r="IX39" s="47"/>
      <c r="IY39" s="47"/>
      <c r="IZ39" s="47"/>
      <c r="JA39" s="47"/>
      <c r="JB39" s="47"/>
      <c r="JC39" s="47"/>
      <c r="JD39" s="47"/>
      <c r="JE39" s="47"/>
      <c r="JF39" s="47"/>
      <c r="JG39" s="47"/>
      <c r="JH39" s="47"/>
      <c r="JI39" s="47"/>
      <c r="JJ39" s="47"/>
      <c r="JK39" s="47"/>
      <c r="JL39" s="47"/>
      <c r="JM39" s="47"/>
      <c r="JN39" s="47"/>
      <c r="JO39" s="47"/>
      <c r="JP39" s="47"/>
      <c r="JQ39" s="47"/>
      <c r="JR39" s="47"/>
      <c r="JS39" s="47"/>
      <c r="JT39" s="47"/>
      <c r="JU39" s="47"/>
      <c r="JV39" s="47"/>
      <c r="JW39" s="47"/>
      <c r="JX39" s="47"/>
      <c r="JY39" s="47"/>
      <c r="JZ39" s="47"/>
      <c r="KA39" s="47"/>
      <c r="KB39" s="47"/>
    </row>
    <row r="40" spans="1:288" s="9" customFormat="1" x14ac:dyDescent="0.25">
      <c r="A40" s="35" t="s">
        <v>180</v>
      </c>
      <c r="B40" s="50">
        <v>2021</v>
      </c>
      <c r="C40" s="9" t="s">
        <v>88</v>
      </c>
      <c r="D40" s="46">
        <v>1119</v>
      </c>
      <c r="E40" s="9" t="s">
        <v>181</v>
      </c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  <c r="IX40" s="47"/>
      <c r="IY40" s="47"/>
      <c r="IZ40" s="47"/>
      <c r="JA40" s="47"/>
      <c r="JB40" s="47"/>
      <c r="JC40" s="47"/>
      <c r="JD40" s="47"/>
      <c r="JE40" s="47"/>
      <c r="JF40" s="47"/>
      <c r="JG40" s="47"/>
      <c r="JH40" s="47"/>
      <c r="JI40" s="47"/>
      <c r="JJ40" s="47"/>
      <c r="JK40" s="47"/>
      <c r="JL40" s="47"/>
      <c r="JM40" s="47"/>
      <c r="JN40" s="47"/>
      <c r="JO40" s="47"/>
      <c r="JP40" s="47"/>
      <c r="JQ40" s="47"/>
      <c r="JR40" s="47"/>
      <c r="JS40" s="47"/>
      <c r="JT40" s="47"/>
      <c r="JU40" s="47"/>
      <c r="JV40" s="47"/>
      <c r="JW40" s="47"/>
      <c r="JX40" s="47"/>
      <c r="JY40" s="47"/>
      <c r="JZ40" s="47"/>
      <c r="KA40" s="47"/>
      <c r="KB40" s="47"/>
    </row>
    <row r="41" spans="1:288" s="9" customFormat="1" x14ac:dyDescent="0.25">
      <c r="A41" s="35"/>
      <c r="B41" s="50"/>
      <c r="D41" s="46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  <c r="IX41" s="47"/>
      <c r="IY41" s="47"/>
      <c r="IZ41" s="47"/>
      <c r="JA41" s="47"/>
      <c r="JB41" s="47"/>
      <c r="JC41" s="47"/>
      <c r="JD41" s="47"/>
      <c r="JE41" s="47"/>
      <c r="JF41" s="47"/>
      <c r="JG41" s="47"/>
      <c r="JH41" s="47"/>
      <c r="JI41" s="47"/>
      <c r="JJ41" s="47"/>
      <c r="JK41" s="47"/>
      <c r="JL41" s="47"/>
      <c r="JM41" s="47"/>
      <c r="JN41" s="47"/>
      <c r="JO41" s="47"/>
      <c r="JP41" s="47"/>
      <c r="JQ41" s="47"/>
      <c r="JR41" s="47"/>
      <c r="JS41" s="47"/>
      <c r="JT41" s="47"/>
      <c r="JU41" s="47"/>
      <c r="JV41" s="47"/>
      <c r="JW41" s="47"/>
      <c r="JX41" s="47"/>
      <c r="JY41" s="47"/>
      <c r="JZ41" s="47"/>
      <c r="KA41" s="47"/>
      <c r="KB41" s="47"/>
    </row>
    <row r="42" spans="1:288" s="9" customFormat="1" x14ac:dyDescent="0.25">
      <c r="A42" s="35" t="s">
        <v>39</v>
      </c>
      <c r="B42" s="50">
        <v>2021</v>
      </c>
      <c r="C42" s="9" t="s">
        <v>40</v>
      </c>
      <c r="D42" s="46">
        <v>11126.62</v>
      </c>
      <c r="E42" s="9" t="s">
        <v>209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  <c r="IX42" s="47"/>
      <c r="IY42" s="47"/>
      <c r="IZ42" s="47"/>
      <c r="JA42" s="47"/>
      <c r="JB42" s="47"/>
      <c r="JC42" s="47"/>
      <c r="JD42" s="47"/>
      <c r="JE42" s="47"/>
      <c r="JF42" s="47"/>
      <c r="JG42" s="47"/>
      <c r="JH42" s="47"/>
      <c r="JI42" s="47"/>
      <c r="JJ42" s="47"/>
      <c r="JK42" s="47"/>
      <c r="JL42" s="47"/>
      <c r="JM42" s="47"/>
      <c r="JN42" s="47"/>
      <c r="JO42" s="47"/>
      <c r="JP42" s="47"/>
      <c r="JQ42" s="47"/>
      <c r="JR42" s="47"/>
      <c r="JS42" s="47"/>
      <c r="JT42" s="47"/>
      <c r="JU42" s="47"/>
      <c r="JV42" s="47"/>
      <c r="JW42" s="47"/>
      <c r="JX42" s="47"/>
      <c r="JY42" s="47"/>
      <c r="JZ42" s="47"/>
      <c r="KA42" s="47"/>
      <c r="KB42" s="47"/>
    </row>
    <row r="43" spans="1:288" s="9" customFormat="1" x14ac:dyDescent="0.25">
      <c r="A43" s="35" t="s">
        <v>39</v>
      </c>
      <c r="B43" s="50">
        <v>2021</v>
      </c>
      <c r="C43" s="9" t="s">
        <v>40</v>
      </c>
      <c r="D43" s="46">
        <v>8366</v>
      </c>
      <c r="E43" s="9" t="s">
        <v>219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  <c r="IX43" s="47"/>
      <c r="IY43" s="47"/>
      <c r="IZ43" s="47"/>
      <c r="JA43" s="47"/>
      <c r="JB43" s="47"/>
      <c r="JC43" s="47"/>
      <c r="JD43" s="47"/>
      <c r="JE43" s="47"/>
      <c r="JF43" s="47"/>
      <c r="JG43" s="47"/>
      <c r="JH43" s="47"/>
      <c r="JI43" s="47"/>
      <c r="JJ43" s="47"/>
      <c r="JK43" s="47"/>
      <c r="JL43" s="47"/>
      <c r="JM43" s="47"/>
      <c r="JN43" s="47"/>
      <c r="JO43" s="47"/>
      <c r="JP43" s="47"/>
      <c r="JQ43" s="47"/>
      <c r="JR43" s="47"/>
      <c r="JS43" s="47"/>
      <c r="JT43" s="47"/>
      <c r="JU43" s="47"/>
      <c r="JV43" s="47"/>
      <c r="JW43" s="47"/>
      <c r="JX43" s="47"/>
      <c r="JY43" s="47"/>
      <c r="JZ43" s="47"/>
      <c r="KA43" s="47"/>
      <c r="KB43" s="47"/>
    </row>
    <row r="44" spans="1:288" s="9" customFormat="1" x14ac:dyDescent="0.25">
      <c r="A44" s="35" t="s">
        <v>39</v>
      </c>
      <c r="B44" s="50">
        <v>2021</v>
      </c>
      <c r="C44" s="9" t="s">
        <v>40</v>
      </c>
      <c r="D44" s="46">
        <v>9980</v>
      </c>
      <c r="E44" s="9" t="s">
        <v>220</v>
      </c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  <c r="IX44" s="47"/>
      <c r="IY44" s="47"/>
      <c r="IZ44" s="47"/>
      <c r="JA44" s="47"/>
      <c r="JB44" s="47"/>
      <c r="JC44" s="47"/>
      <c r="JD44" s="47"/>
      <c r="JE44" s="47"/>
      <c r="JF44" s="47"/>
      <c r="JG44" s="47"/>
      <c r="JH44" s="47"/>
      <c r="JI44" s="47"/>
      <c r="JJ44" s="47"/>
      <c r="JK44" s="47"/>
      <c r="JL44" s="47"/>
      <c r="JM44" s="47"/>
      <c r="JN44" s="47"/>
      <c r="JO44" s="47"/>
      <c r="JP44" s="47"/>
      <c r="JQ44" s="47"/>
      <c r="JR44" s="47"/>
      <c r="JS44" s="47"/>
      <c r="JT44" s="47"/>
      <c r="JU44" s="47"/>
      <c r="JV44" s="47"/>
      <c r="JW44" s="47"/>
      <c r="JX44" s="47"/>
      <c r="JY44" s="47"/>
      <c r="JZ44" s="47"/>
      <c r="KA44" s="47"/>
      <c r="KB44" s="47"/>
    </row>
    <row r="45" spans="1:288" s="9" customFormat="1" x14ac:dyDescent="0.25">
      <c r="A45" s="35"/>
      <c r="B45" s="50"/>
      <c r="D45" s="46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  <c r="IX45" s="47"/>
      <c r="IY45" s="47"/>
      <c r="IZ45" s="47"/>
      <c r="JA45" s="47"/>
      <c r="JB45" s="47"/>
      <c r="JC45" s="47"/>
      <c r="JD45" s="47"/>
      <c r="JE45" s="47"/>
      <c r="JF45" s="47"/>
      <c r="JG45" s="47"/>
      <c r="JH45" s="47"/>
      <c r="JI45" s="47"/>
      <c r="JJ45" s="47"/>
      <c r="JK45" s="47"/>
      <c r="JL45" s="47"/>
      <c r="JM45" s="47"/>
      <c r="JN45" s="47"/>
      <c r="JO45" s="47"/>
      <c r="JP45" s="47"/>
      <c r="JQ45" s="47"/>
      <c r="JR45" s="47"/>
      <c r="JS45" s="47"/>
      <c r="JT45" s="47"/>
      <c r="JU45" s="47"/>
      <c r="JV45" s="47"/>
      <c r="JW45" s="47"/>
      <c r="JX45" s="47"/>
      <c r="JY45" s="47"/>
      <c r="JZ45" s="47"/>
      <c r="KA45" s="47"/>
      <c r="KB45" s="47"/>
    </row>
    <row r="46" spans="1:288" s="9" customFormat="1" x14ac:dyDescent="0.25">
      <c r="A46" s="35" t="s">
        <v>87</v>
      </c>
      <c r="B46" s="50">
        <v>2021</v>
      </c>
      <c r="C46" s="9" t="s">
        <v>47</v>
      </c>
      <c r="D46" s="46">
        <v>12817.94</v>
      </c>
      <c r="E46" s="9" t="s">
        <v>181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  <c r="IR46" s="47"/>
      <c r="IS46" s="47"/>
      <c r="IT46" s="47"/>
      <c r="IU46" s="47"/>
      <c r="IV46" s="47"/>
      <c r="IW46" s="47"/>
      <c r="IX46" s="47"/>
      <c r="IY46" s="47"/>
      <c r="IZ46" s="47"/>
      <c r="JA46" s="47"/>
      <c r="JB46" s="47"/>
      <c r="JC46" s="47"/>
      <c r="JD46" s="47"/>
      <c r="JE46" s="47"/>
      <c r="JF46" s="47"/>
      <c r="JG46" s="47"/>
      <c r="JH46" s="47"/>
      <c r="JI46" s="47"/>
      <c r="JJ46" s="47"/>
      <c r="JK46" s="47"/>
      <c r="JL46" s="47"/>
      <c r="JM46" s="47"/>
      <c r="JN46" s="47"/>
      <c r="JO46" s="47"/>
      <c r="JP46" s="47"/>
      <c r="JQ46" s="47"/>
      <c r="JR46" s="47"/>
      <c r="JS46" s="47"/>
      <c r="JT46" s="47"/>
      <c r="JU46" s="47"/>
      <c r="JV46" s="47"/>
      <c r="JW46" s="47"/>
      <c r="JX46" s="47"/>
      <c r="JY46" s="47"/>
      <c r="JZ46" s="47"/>
      <c r="KA46" s="47"/>
      <c r="KB46" s="47"/>
    </row>
    <row r="47" spans="1:288" s="9" customFormat="1" x14ac:dyDescent="0.25">
      <c r="A47" s="35" t="s">
        <v>87</v>
      </c>
      <c r="B47" s="50">
        <v>2021</v>
      </c>
      <c r="C47" s="9" t="s">
        <v>47</v>
      </c>
      <c r="D47" s="46">
        <v>2601.33</v>
      </c>
      <c r="E47" s="9" t="s">
        <v>217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  <c r="IW47" s="47"/>
      <c r="IX47" s="47"/>
      <c r="IY47" s="47"/>
      <c r="IZ47" s="47"/>
      <c r="JA47" s="47"/>
      <c r="JB47" s="47"/>
      <c r="JC47" s="47"/>
      <c r="JD47" s="47"/>
      <c r="JE47" s="47"/>
      <c r="JF47" s="47"/>
      <c r="JG47" s="47"/>
      <c r="JH47" s="47"/>
      <c r="JI47" s="47"/>
      <c r="JJ47" s="47"/>
      <c r="JK47" s="47"/>
      <c r="JL47" s="47"/>
      <c r="JM47" s="47"/>
      <c r="JN47" s="47"/>
      <c r="JO47" s="47"/>
      <c r="JP47" s="47"/>
      <c r="JQ47" s="47"/>
      <c r="JR47" s="47"/>
      <c r="JS47" s="47"/>
      <c r="JT47" s="47"/>
      <c r="JU47" s="47"/>
      <c r="JV47" s="47"/>
      <c r="JW47" s="47"/>
      <c r="JX47" s="47"/>
      <c r="JY47" s="47"/>
      <c r="JZ47" s="47"/>
      <c r="KA47" s="47"/>
      <c r="KB47" s="47"/>
    </row>
    <row r="48" spans="1:288" s="9" customFormat="1" x14ac:dyDescent="0.25">
      <c r="A48" s="35" t="s">
        <v>87</v>
      </c>
      <c r="B48" s="50">
        <v>2021</v>
      </c>
      <c r="C48" s="9" t="s">
        <v>47</v>
      </c>
      <c r="D48" s="46">
        <v>5033.88</v>
      </c>
      <c r="E48" s="9" t="s">
        <v>218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  <c r="IW48" s="47"/>
      <c r="IX48" s="47"/>
      <c r="IY48" s="47"/>
      <c r="IZ48" s="47"/>
      <c r="JA48" s="47"/>
      <c r="JB48" s="47"/>
      <c r="JC48" s="47"/>
      <c r="JD48" s="47"/>
      <c r="JE48" s="47"/>
      <c r="JF48" s="47"/>
      <c r="JG48" s="47"/>
      <c r="JH48" s="47"/>
      <c r="JI48" s="47"/>
      <c r="JJ48" s="47"/>
      <c r="JK48" s="47"/>
      <c r="JL48" s="47"/>
      <c r="JM48" s="47"/>
      <c r="JN48" s="47"/>
      <c r="JO48" s="47"/>
      <c r="JP48" s="47"/>
      <c r="JQ48" s="47"/>
      <c r="JR48" s="47"/>
      <c r="JS48" s="47"/>
      <c r="JT48" s="47"/>
      <c r="JU48" s="47"/>
      <c r="JV48" s="47"/>
      <c r="JW48" s="47"/>
      <c r="JX48" s="47"/>
      <c r="JY48" s="47"/>
      <c r="JZ48" s="47"/>
      <c r="KA48" s="47"/>
      <c r="KB48" s="47"/>
    </row>
    <row r="49" spans="1:288" s="9" customFormat="1" x14ac:dyDescent="0.25">
      <c r="A49" s="35"/>
      <c r="B49" s="50"/>
      <c r="D49" s="46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  <c r="IX49" s="47"/>
      <c r="IY49" s="47"/>
      <c r="IZ49" s="47"/>
      <c r="JA49" s="47"/>
      <c r="JB49" s="47"/>
      <c r="JC49" s="47"/>
      <c r="JD49" s="47"/>
      <c r="JE49" s="47"/>
      <c r="JF49" s="47"/>
      <c r="JG49" s="47"/>
      <c r="JH49" s="47"/>
      <c r="JI49" s="47"/>
      <c r="JJ49" s="47"/>
      <c r="JK49" s="47"/>
      <c r="JL49" s="47"/>
      <c r="JM49" s="47"/>
      <c r="JN49" s="47"/>
      <c r="JO49" s="47"/>
      <c r="JP49" s="47"/>
      <c r="JQ49" s="47"/>
      <c r="JR49" s="47"/>
      <c r="JS49" s="47"/>
      <c r="JT49" s="47"/>
      <c r="JU49" s="47"/>
      <c r="JV49" s="47"/>
      <c r="JW49" s="47"/>
      <c r="JX49" s="47"/>
      <c r="JY49" s="47"/>
      <c r="JZ49" s="47"/>
      <c r="KA49" s="47"/>
      <c r="KB49" s="47"/>
    </row>
    <row r="50" spans="1:288" s="9" customFormat="1" x14ac:dyDescent="0.25">
      <c r="A50" s="35" t="s">
        <v>41</v>
      </c>
      <c r="B50" s="50">
        <v>2021</v>
      </c>
      <c r="C50" s="9" t="s">
        <v>195</v>
      </c>
      <c r="D50" s="46">
        <v>96019.59</v>
      </c>
      <c r="E50" s="9" t="s">
        <v>196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  <c r="IX50" s="47"/>
      <c r="IY50" s="47"/>
      <c r="IZ50" s="47"/>
      <c r="JA50" s="47"/>
      <c r="JB50" s="47"/>
      <c r="JC50" s="47"/>
      <c r="JD50" s="47"/>
      <c r="JE50" s="47"/>
      <c r="JF50" s="47"/>
      <c r="JG50" s="47"/>
      <c r="JH50" s="47"/>
      <c r="JI50" s="47"/>
      <c r="JJ50" s="47"/>
      <c r="JK50" s="47"/>
      <c r="JL50" s="47"/>
      <c r="JM50" s="47"/>
      <c r="JN50" s="47"/>
      <c r="JO50" s="47"/>
      <c r="JP50" s="47"/>
      <c r="JQ50" s="47"/>
      <c r="JR50" s="47"/>
      <c r="JS50" s="47"/>
      <c r="JT50" s="47"/>
      <c r="JU50" s="47"/>
      <c r="JV50" s="47"/>
      <c r="JW50" s="47"/>
      <c r="JX50" s="47"/>
      <c r="JY50" s="47"/>
      <c r="JZ50" s="47"/>
      <c r="KA50" s="47"/>
      <c r="KB50" s="47"/>
    </row>
    <row r="51" spans="1:288" s="9" customFormat="1" x14ac:dyDescent="0.25">
      <c r="A51" s="35"/>
      <c r="B51" s="50"/>
      <c r="D51" s="46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  <c r="IX51" s="47"/>
      <c r="IY51" s="47"/>
      <c r="IZ51" s="47"/>
      <c r="JA51" s="47"/>
      <c r="JB51" s="47"/>
      <c r="JC51" s="47"/>
      <c r="JD51" s="47"/>
      <c r="JE51" s="47"/>
      <c r="JF51" s="47"/>
      <c r="JG51" s="47"/>
      <c r="JH51" s="47"/>
      <c r="JI51" s="47"/>
      <c r="JJ51" s="47"/>
      <c r="JK51" s="47"/>
      <c r="JL51" s="47"/>
      <c r="JM51" s="47"/>
      <c r="JN51" s="47"/>
      <c r="JO51" s="47"/>
      <c r="JP51" s="47"/>
      <c r="JQ51" s="47"/>
      <c r="JR51" s="47"/>
      <c r="JS51" s="47"/>
      <c r="JT51" s="47"/>
      <c r="JU51" s="47"/>
      <c r="JV51" s="47"/>
      <c r="JW51" s="47"/>
      <c r="JX51" s="47"/>
      <c r="JY51" s="47"/>
      <c r="JZ51" s="47"/>
      <c r="KA51" s="47"/>
      <c r="KB51" s="47"/>
    </row>
    <row r="52" spans="1:288" s="9" customFormat="1" x14ac:dyDescent="0.25">
      <c r="A52" s="35" t="s">
        <v>168</v>
      </c>
      <c r="B52" s="50">
        <v>2021</v>
      </c>
      <c r="C52" s="9" t="s">
        <v>197</v>
      </c>
      <c r="D52" s="46">
        <v>71855.67</v>
      </c>
      <c r="E52" s="9" t="s">
        <v>198</v>
      </c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  <c r="IX52" s="47"/>
      <c r="IY52" s="47"/>
      <c r="IZ52" s="47"/>
      <c r="JA52" s="47"/>
      <c r="JB52" s="47"/>
      <c r="JC52" s="47"/>
      <c r="JD52" s="47"/>
      <c r="JE52" s="47"/>
      <c r="JF52" s="47"/>
      <c r="JG52" s="47"/>
      <c r="JH52" s="47"/>
      <c r="JI52" s="47"/>
      <c r="JJ52" s="47"/>
      <c r="JK52" s="47"/>
      <c r="JL52" s="47"/>
      <c r="JM52" s="47"/>
      <c r="JN52" s="47"/>
      <c r="JO52" s="47"/>
      <c r="JP52" s="47"/>
      <c r="JQ52" s="47"/>
      <c r="JR52" s="47"/>
      <c r="JS52" s="47"/>
      <c r="JT52" s="47"/>
      <c r="JU52" s="47"/>
      <c r="JV52" s="47"/>
      <c r="JW52" s="47"/>
      <c r="JX52" s="47"/>
      <c r="JY52" s="47"/>
      <c r="JZ52" s="47"/>
      <c r="KA52" s="47"/>
      <c r="KB52" s="47"/>
    </row>
    <row r="53" spans="1:288" s="9" customFormat="1" x14ac:dyDescent="0.25">
      <c r="A53" s="35"/>
      <c r="B53" s="50"/>
      <c r="D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  <c r="IX53" s="47"/>
      <c r="IY53" s="47"/>
      <c r="IZ53" s="47"/>
      <c r="JA53" s="47"/>
      <c r="JB53" s="47"/>
      <c r="JC53" s="47"/>
      <c r="JD53" s="47"/>
      <c r="JE53" s="47"/>
      <c r="JF53" s="47"/>
      <c r="JG53" s="47"/>
      <c r="JH53" s="47"/>
      <c r="JI53" s="47"/>
      <c r="JJ53" s="47"/>
      <c r="JK53" s="47"/>
      <c r="JL53" s="47"/>
      <c r="JM53" s="47"/>
      <c r="JN53" s="47"/>
      <c r="JO53" s="47"/>
      <c r="JP53" s="47"/>
      <c r="JQ53" s="47"/>
      <c r="JR53" s="47"/>
      <c r="JS53" s="47"/>
      <c r="JT53" s="47"/>
      <c r="JU53" s="47"/>
      <c r="JV53" s="47"/>
      <c r="JW53" s="47"/>
      <c r="JX53" s="47"/>
      <c r="JY53" s="47"/>
      <c r="JZ53" s="47"/>
      <c r="KA53" s="47"/>
      <c r="KB53" s="47"/>
    </row>
    <row r="54" spans="1:288" s="9" customFormat="1" x14ac:dyDescent="0.25">
      <c r="A54" s="35" t="s">
        <v>140</v>
      </c>
      <c r="B54" s="50">
        <v>2021</v>
      </c>
      <c r="C54" s="9" t="s">
        <v>81</v>
      </c>
      <c r="D54" s="46">
        <v>10794.91</v>
      </c>
      <c r="E54" s="9" t="s">
        <v>214</v>
      </c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  <c r="IX54" s="47"/>
      <c r="IY54" s="47"/>
      <c r="IZ54" s="47"/>
      <c r="JA54" s="47"/>
      <c r="JB54" s="47"/>
      <c r="JC54" s="47"/>
      <c r="JD54" s="47"/>
      <c r="JE54" s="47"/>
      <c r="JF54" s="47"/>
      <c r="JG54" s="47"/>
      <c r="JH54" s="47"/>
      <c r="JI54" s="47"/>
      <c r="JJ54" s="47"/>
      <c r="JK54" s="47"/>
      <c r="JL54" s="47"/>
      <c r="JM54" s="47"/>
      <c r="JN54" s="47"/>
      <c r="JO54" s="47"/>
      <c r="JP54" s="47"/>
      <c r="JQ54" s="47"/>
      <c r="JR54" s="47"/>
      <c r="JS54" s="47"/>
      <c r="JT54" s="47"/>
      <c r="JU54" s="47"/>
      <c r="JV54" s="47"/>
      <c r="JW54" s="47"/>
      <c r="JX54" s="47"/>
      <c r="JY54" s="47"/>
      <c r="JZ54" s="47"/>
      <c r="KA54" s="47"/>
      <c r="KB54" s="47"/>
    </row>
    <row r="55" spans="1:288" s="9" customFormat="1" x14ac:dyDescent="0.25">
      <c r="A55" s="35"/>
      <c r="B55" s="50"/>
      <c r="D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  <c r="IV55" s="47"/>
      <c r="IW55" s="47"/>
      <c r="IX55" s="47"/>
      <c r="IY55" s="47"/>
      <c r="IZ55" s="47"/>
      <c r="JA55" s="47"/>
      <c r="JB55" s="47"/>
      <c r="JC55" s="47"/>
      <c r="JD55" s="47"/>
      <c r="JE55" s="47"/>
      <c r="JF55" s="47"/>
      <c r="JG55" s="47"/>
      <c r="JH55" s="47"/>
      <c r="JI55" s="47"/>
      <c r="JJ55" s="47"/>
      <c r="JK55" s="47"/>
      <c r="JL55" s="47"/>
      <c r="JM55" s="47"/>
      <c r="JN55" s="47"/>
      <c r="JO55" s="47"/>
      <c r="JP55" s="47"/>
      <c r="JQ55" s="47"/>
      <c r="JR55" s="47"/>
      <c r="JS55" s="47"/>
      <c r="JT55" s="47"/>
      <c r="JU55" s="47"/>
      <c r="JV55" s="47"/>
      <c r="JW55" s="47"/>
      <c r="JX55" s="47"/>
      <c r="JY55" s="47"/>
      <c r="JZ55" s="47"/>
      <c r="KA55" s="47"/>
      <c r="KB55" s="47"/>
    </row>
    <row r="56" spans="1:288" s="9" customFormat="1" x14ac:dyDescent="0.25">
      <c r="A56" s="35" t="s">
        <v>141</v>
      </c>
      <c r="B56" s="50">
        <v>2021</v>
      </c>
      <c r="C56" s="9" t="s">
        <v>22</v>
      </c>
      <c r="D56" s="46">
        <v>2100</v>
      </c>
      <c r="E56" s="9" t="s">
        <v>189</v>
      </c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  <c r="IR56" s="47"/>
      <c r="IS56" s="47"/>
      <c r="IT56" s="47"/>
      <c r="IU56" s="47"/>
      <c r="IV56" s="47"/>
      <c r="IW56" s="47"/>
      <c r="IX56" s="47"/>
      <c r="IY56" s="47"/>
      <c r="IZ56" s="47"/>
      <c r="JA56" s="47"/>
      <c r="JB56" s="47"/>
      <c r="JC56" s="47"/>
      <c r="JD56" s="47"/>
      <c r="JE56" s="47"/>
      <c r="JF56" s="47"/>
      <c r="JG56" s="47"/>
      <c r="JH56" s="47"/>
      <c r="JI56" s="47"/>
      <c r="JJ56" s="47"/>
      <c r="JK56" s="47"/>
      <c r="JL56" s="47"/>
      <c r="JM56" s="47"/>
      <c r="JN56" s="47"/>
      <c r="JO56" s="47"/>
      <c r="JP56" s="47"/>
      <c r="JQ56" s="47"/>
      <c r="JR56" s="47"/>
      <c r="JS56" s="47"/>
      <c r="JT56" s="47"/>
      <c r="JU56" s="47"/>
      <c r="JV56" s="47"/>
      <c r="JW56" s="47"/>
      <c r="JX56" s="47"/>
      <c r="JY56" s="47"/>
      <c r="JZ56" s="47"/>
      <c r="KA56" s="47"/>
      <c r="KB56" s="47"/>
    </row>
    <row r="57" spans="1:288" x14ac:dyDescent="0.25">
      <c r="A57" s="9"/>
      <c r="B57" s="50"/>
      <c r="C57" s="9"/>
      <c r="D57" s="54"/>
      <c r="E57" s="9"/>
    </row>
    <row r="60" spans="1:288" x14ac:dyDescent="0.25">
      <c r="D60" s="53">
        <f>D56+D54+D52+D50+D48+D47+D46+D44+D43+D42+D40+D38+D37+D36+D35+D34+D33+D32+D31+D29+D27+D26+D25+D24+D23+D22+D21+D20+D18+D17+D15+D13+D12+D11+D10+D9+D7+D5+D4</f>
        <v>1546279.2000000002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CONTRIBUTI 2018</vt:lpstr>
      <vt:lpstr>CONTRIBUTI 2019</vt:lpstr>
      <vt:lpstr>CONTRIBUTI 2020</vt:lpstr>
      <vt:lpstr>CONTRIBUTI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perciballi</dc:creator>
  <cp:lastModifiedBy>Massimiliano Marcorelli</cp:lastModifiedBy>
  <cp:lastPrinted>2020-06-12T10:00:49Z</cp:lastPrinted>
  <dcterms:created xsi:type="dcterms:W3CDTF">2019-02-26T10:20:59Z</dcterms:created>
  <dcterms:modified xsi:type="dcterms:W3CDTF">2022-06-06T14:07:09Z</dcterms:modified>
</cp:coreProperties>
</file>