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"/>
    </mc:Choice>
  </mc:AlternateContent>
  <xr:revisionPtr revIDLastSave="0" documentId="8_{CEE7FDBE-2950-42E7-AD6E-5C11AF4AD852}" xr6:coauthVersionLast="47" xr6:coauthVersionMax="47" xr10:uidLastSave="{00000000-0000-0000-0000-000000000000}"/>
  <bookViews>
    <workbookView xWindow="-120" yWindow="-120" windowWidth="29040" windowHeight="15840"/>
  </bookViews>
  <sheets>
    <sheet name="Classifica" sheetId="1" r:id="rId1"/>
  </sheets>
  <definedNames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1" l="1"/>
  <c r="F28" i="1"/>
  <c r="F19" i="1"/>
  <c r="F29" i="1"/>
  <c r="F10" i="1"/>
  <c r="F15" i="1"/>
  <c r="F16" i="1"/>
  <c r="F12" i="1"/>
  <c r="F34" i="1"/>
  <c r="F35" i="1"/>
  <c r="F22" i="1"/>
  <c r="F13" i="1"/>
  <c r="F26" i="1"/>
  <c r="F18" i="1"/>
  <c r="F8" i="1"/>
  <c r="F27" i="1"/>
  <c r="F17" i="1"/>
  <c r="F14" i="1"/>
  <c r="F30" i="1"/>
  <c r="F11" i="1"/>
  <c r="F31" i="1"/>
  <c r="F25" i="1"/>
  <c r="F23" i="1"/>
  <c r="F32" i="1"/>
  <c r="F21" i="1"/>
  <c r="F20" i="1"/>
  <c r="F9" i="1"/>
  <c r="F36" i="1"/>
  <c r="F24" i="1"/>
  <c r="P33" i="1"/>
  <c r="P28" i="1"/>
  <c r="P19" i="1"/>
  <c r="P29" i="1"/>
  <c r="P10" i="1"/>
  <c r="P15" i="1"/>
  <c r="P16" i="1"/>
  <c r="P12" i="1"/>
  <c r="P34" i="1"/>
  <c r="P35" i="1"/>
  <c r="P22" i="1"/>
  <c r="P13" i="1"/>
  <c r="P26" i="1"/>
  <c r="P18" i="1"/>
  <c r="P8" i="1"/>
  <c r="P27" i="1"/>
  <c r="P17" i="1"/>
  <c r="P14" i="1"/>
  <c r="P30" i="1"/>
  <c r="P11" i="1"/>
  <c r="P31" i="1"/>
  <c r="P25" i="1"/>
  <c r="P23" i="1"/>
  <c r="P32" i="1"/>
  <c r="P21" i="1"/>
  <c r="P20" i="1"/>
  <c r="P9" i="1"/>
  <c r="P36" i="1"/>
  <c r="P24" i="1"/>
  <c r="H24" i="1"/>
  <c r="K24" i="1"/>
  <c r="M24" i="1"/>
  <c r="O24" i="1"/>
  <c r="H33" i="1"/>
  <c r="K33" i="1"/>
  <c r="H28" i="1"/>
  <c r="K28" i="1"/>
  <c r="H19" i="1"/>
  <c r="K19" i="1"/>
  <c r="H29" i="1"/>
  <c r="K29" i="1"/>
  <c r="H10" i="1"/>
  <c r="K10" i="1"/>
  <c r="H15" i="1"/>
  <c r="K15" i="1"/>
  <c r="H16" i="1"/>
  <c r="K16" i="1"/>
  <c r="H12" i="1"/>
  <c r="K12" i="1"/>
  <c r="H34" i="1"/>
  <c r="M34" i="1"/>
  <c r="O34" i="1"/>
  <c r="K34" i="1"/>
  <c r="H35" i="1"/>
  <c r="K35" i="1"/>
  <c r="H22" i="1"/>
  <c r="M22" i="1"/>
  <c r="O22" i="1"/>
  <c r="K22" i="1"/>
  <c r="H13" i="1"/>
  <c r="K13" i="1"/>
  <c r="H26" i="1"/>
  <c r="M26" i="1"/>
  <c r="K26" i="1"/>
  <c r="H18" i="1"/>
  <c r="K18" i="1"/>
  <c r="H8" i="1"/>
  <c r="K8" i="1"/>
  <c r="H27" i="1"/>
  <c r="K27" i="1"/>
  <c r="H17" i="1"/>
  <c r="M17" i="1"/>
  <c r="O17" i="1"/>
  <c r="K17" i="1"/>
  <c r="H14" i="1"/>
  <c r="K14" i="1"/>
  <c r="H30" i="1"/>
  <c r="K30" i="1"/>
  <c r="H11" i="1"/>
  <c r="K11" i="1"/>
  <c r="H31" i="1"/>
  <c r="M31" i="1"/>
  <c r="K31" i="1"/>
  <c r="H25" i="1"/>
  <c r="K25" i="1"/>
  <c r="H23" i="1"/>
  <c r="K23" i="1"/>
  <c r="H32" i="1"/>
  <c r="K32" i="1"/>
  <c r="H21" i="1"/>
  <c r="M21" i="1"/>
  <c r="K21" i="1"/>
  <c r="H20" i="1"/>
  <c r="K20" i="1"/>
  <c r="H9" i="1"/>
  <c r="K9" i="1"/>
  <c r="H36" i="1"/>
  <c r="K36" i="1"/>
  <c r="M27" i="1"/>
  <c r="O27" i="1"/>
  <c r="M18" i="1"/>
  <c r="O18" i="1"/>
  <c r="M16" i="1"/>
  <c r="O16" i="1"/>
  <c r="M10" i="1"/>
  <c r="O10" i="1"/>
  <c r="M19" i="1"/>
  <c r="O19" i="1"/>
  <c r="M33" i="1"/>
  <c r="M29" i="1"/>
  <c r="M15" i="1"/>
  <c r="M28" i="1"/>
  <c r="O28" i="1"/>
  <c r="M36" i="1"/>
  <c r="M20" i="1"/>
  <c r="O20" i="1"/>
  <c r="M32" i="1"/>
  <c r="O32" i="1"/>
  <c r="M25" i="1"/>
  <c r="O25" i="1"/>
  <c r="M11" i="1"/>
  <c r="M14" i="1"/>
  <c r="M35" i="1"/>
  <c r="O35" i="1"/>
  <c r="M12" i="1"/>
  <c r="O12" i="1"/>
  <c r="M13" i="1"/>
  <c r="M9" i="1"/>
  <c r="M23" i="1"/>
  <c r="O23" i="1"/>
  <c r="M30" i="1"/>
  <c r="O30" i="1"/>
  <c r="M8" i="1"/>
  <c r="O36" i="1"/>
  <c r="O14" i="1"/>
  <c r="O9" i="1"/>
  <c r="O21" i="1"/>
  <c r="O31" i="1"/>
  <c r="O15" i="1"/>
  <c r="O33" i="1"/>
  <c r="O11" i="1"/>
  <c r="N8" i="1"/>
  <c r="O8" i="1"/>
  <c r="O26" i="1"/>
  <c r="O29" i="1"/>
  <c r="N16" i="1"/>
  <c r="N10" i="1"/>
  <c r="N17" i="1"/>
  <c r="N20" i="1"/>
  <c r="N19" i="1"/>
  <c r="N9" i="1"/>
  <c r="N14" i="1"/>
  <c r="N12" i="1"/>
  <c r="N26" i="1"/>
  <c r="N15" i="1"/>
  <c r="N24" i="1"/>
  <c r="N32" i="1"/>
  <c r="N30" i="1"/>
  <c r="N23" i="1"/>
  <c r="N13" i="1"/>
  <c r="N29" i="1"/>
  <c r="N27" i="1"/>
  <c r="N22" i="1"/>
  <c r="N18" i="1"/>
  <c r="N11" i="1"/>
  <c r="N33" i="1"/>
  <c r="N35" i="1"/>
  <c r="N31" i="1"/>
  <c r="O13" i="1"/>
  <c r="N28" i="1"/>
  <c r="N34" i="1"/>
  <c r="N25" i="1"/>
  <c r="N21" i="1"/>
  <c r="N36" i="1"/>
</calcChain>
</file>

<file path=xl/sharedStrings.xml><?xml version="1.0" encoding="utf-8"?>
<sst xmlns="http://schemas.openxmlformats.org/spreadsheetml/2006/main" count="49" uniqueCount="48">
  <si>
    <t xml:space="preserve">Data: </t>
  </si>
  <si>
    <t xml:space="preserve">Località: </t>
  </si>
  <si>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</si>
  <si>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</si>
  <si>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</si>
  <si>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</si>
  <si>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</si>
  <si>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</si>
  <si>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</si>
  <si>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</si>
  <si>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</si>
  <si>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</si>
  <si>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</si>
  <si>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</si>
  <si>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</si>
  <si>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</si>
  <si>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</si>
  <si>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</si>
  <si>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Punteggio</t>
  </si>
  <si>
    <t>LIOTTA ALESSANDRO</t>
  </si>
  <si>
    <t>SCIASCIA MARCO</t>
  </si>
  <si>
    <t>RANDAZZO FEDERICA</t>
  </si>
  <si>
    <t>CARDELLA GIUSEPPE</t>
  </si>
  <si>
    <t>ARGENTO FRANCESCO PAOLO</t>
  </si>
  <si>
    <t>SCIARROTTA RICCARDO</t>
  </si>
  <si>
    <t>DI MAURO ALESSIO</t>
  </si>
  <si>
    <t>CATANIA PAOLO</t>
  </si>
  <si>
    <t>BISULLI IGOR</t>
  </si>
  <si>
    <t>D'APOLITO DANILO</t>
  </si>
  <si>
    <t>GATTO RENATO</t>
  </si>
  <si>
    <t>COSTA NATALE</t>
  </si>
  <si>
    <t>PULIAFITO MARCO</t>
  </si>
  <si>
    <t>INSERRA CARLO</t>
  </si>
  <si>
    <t>POLIZZI JUAN VINCENTE</t>
  </si>
  <si>
    <t>DRAGO FRANCESCO</t>
  </si>
  <si>
    <t>DI NOTO GIUSEPPE</t>
  </si>
  <si>
    <t>MANCIA SANDRO</t>
  </si>
  <si>
    <t>RICCIARDI GIUSEPPE</t>
  </si>
  <si>
    <t>SCALICI GIACOMO</t>
  </si>
  <si>
    <t>SIGNORELLI ALESSANDRO</t>
  </si>
  <si>
    <t>CASTIGLIONE ANTONINO</t>
  </si>
  <si>
    <t>PAPALE MARIO</t>
  </si>
  <si>
    <t>LAURICELLA ROBERTA</t>
  </si>
  <si>
    <t>LA MANNA LORENZO</t>
  </si>
  <si>
    <t>BELLI GIUSEPPE</t>
  </si>
  <si>
    <t>SACCO FRANCESCO</t>
  </si>
  <si>
    <t>PELLEGRINO SALVATORE</t>
  </si>
  <si>
    <t>SOLLI VINCENZO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</si>
</sst>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46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21" fillId="0" borderId="11" xfId="0" applyFont="1" applyBorder="1"/>
    <xf numFmtId="0" fontId="21" fillId="0" borderId="12" xfId="0" applyFont="1" applyBorder="1"/>
    <xf numFmtId="0" fontId="19" fillId="0" borderId="10" xfId="0" applyFont="1" applyBorder="1"/>
    <xf numFmtId="0" fontId="19" fillId="0" borderId="13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3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1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23" fillId="0" borderId="11" xfId="0" applyFont="1" applyBorder="1" applyAlignment="1" applyProtection="1">
      <alignment horizontal="center"/>
    </xf>
    <xf numFmtId="0" fontId="23" fillId="0" borderId="10" xfId="0" applyFont="1" applyBorder="1" applyAlignment="1" applyProtection="1">
      <alignment horizontal="center"/>
    </xf>
    <xf numFmtId="0" fontId="23" fillId="0" borderId="13" xfId="0" applyFont="1" applyBorder="1" applyAlignment="1" applyProtection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0" fillId="0" borderId="18" xfId="0" applyBorder="1"/>
    <xf numFmtId="0" fontId="23" fillId="0" borderId="10" xfId="0" applyFont="1" applyBorder="1" applyAlignment="1">
      <alignment horizontal="center" vertical="top" wrapText="1"/>
    </xf>
    <xf numFmtId="0" fontId="23" fillId="0" borderId="14" xfId="0" applyFont="1" applyBorder="1" applyAlignment="1">
      <alignment horizontal="center" vertical="top"/>
    </xf>
    <xf numFmtId="0" fontId="23" fillId="0" borderId="10" xfId="0" applyFont="1" applyBorder="1" applyAlignment="1">
      <alignment horizontal="center"/>
    </xf>
    <xf numFmtId="0" fontId="0" fillId="0" borderId="19" xfId="0" applyBorder="1" applyAlignment="1"/>
    <xf numFmtId="0" fontId="0" fillId="0" borderId="20" xfId="0" applyBorder="1" applyAlignment="1"/>
    <xf numFmtId="0" fontId="18" fillId="0" borderId="21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0" fillId="0" borderId="23" xfId="0" applyBorder="1" applyAlignment="1"/>
    <xf numFmtId="0" fontId="19" fillId="0" borderId="13" xfId="0" applyFont="1" applyBorder="1" applyAlignment="1">
      <alignment horizontal="center"/>
    </xf>
    <xf numFmtId="0" fontId="0" fillId="0" borderId="24" xfId="0" applyBorder="1" applyAlignment="1"/>
    <xf numFmtId="0" fontId="0" fillId="0" borderId="25" xfId="0" applyBorder="1" applyAlignment="1"/>
    <xf numFmtId="0" fontId="22" fillId="0" borderId="13" xfId="0" applyFont="1" applyBorder="1" applyAlignment="1" applyProtection="1">
      <alignment horizontal="left"/>
      <protection locked="0"/>
    </xf>
    <xf numFmtId="0" fontId="22" fillId="0" borderId="24" xfId="0" applyFont="1" applyBorder="1" applyAlignment="1" applyProtection="1">
      <alignment horizontal="left"/>
      <protection locked="0"/>
    </xf>
    <xf numFmtId="0" fontId="23" fillId="0" borderId="15" xfId="0" applyFont="1" applyBorder="1" applyAlignment="1">
      <alignment horizontal="center" vertical="top" wrapText="1"/>
    </xf>
    <xf numFmtId="0" fontId="23" fillId="0" borderId="26" xfId="0" applyFont="1" applyBorder="1" applyAlignment="1">
      <alignment horizontal="center" vertical="top" wrapText="1"/>
    </xf>
    <xf numFmtId="0" fontId="20" fillId="0" borderId="27" xfId="0" applyFont="1" applyBorder="1" applyAlignment="1">
      <alignment horizontal="right"/>
    </xf>
    <xf numFmtId="0" fontId="0" fillId="0" borderId="12" xfId="0" applyBorder="1" applyAlignment="1"/>
    <xf numFmtId="0" fontId="22" fillId="0" borderId="11" xfId="0" applyFont="1" applyBorder="1" applyAlignment="1">
      <alignment horizont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P36"/>
  <sheetViews>
    <sheetView tabSelected="1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C41" sqref="C41"/>
    </sheetView>
  </sheetViews>
  <sheetFormatPr defaultRowHeight="12.75" x14ac:dyDescent="0.2"/>
  <cols>
    <col min="3" max="3" width="39.140625" customWidth="1"/>
    <col min="15" max="15" width="9.140625" bestFit="1" customWidth="1"/>
    <col min="16" max="16" width="1.28515625" hidden="1" customWidth="1"/>
  </cols>
  <sheetData>
    <row r="1" spans="1:16" ht="30" x14ac:dyDescent="0.4">
      <c r="A1" s="33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5"/>
    </row>
    <row r="2" spans="1:16" ht="22.5" x14ac:dyDescent="0.3">
      <c r="A2" s="43" t="s">
        <v>15</v>
      </c>
      <c r="B2" s="37"/>
      <c r="C2" s="37"/>
      <c r="D2" s="37"/>
      <c r="E2" s="37"/>
      <c r="F2" s="37"/>
      <c r="G2" s="37"/>
      <c r="H2" s="44"/>
      <c r="I2" s="24">
        <v>300</v>
      </c>
      <c r="J2" s="36"/>
      <c r="K2" s="37"/>
      <c r="L2" s="37"/>
      <c r="M2" s="37"/>
      <c r="N2" s="37"/>
      <c r="O2" s="38"/>
    </row>
    <row r="3" spans="1:16" ht="22.5" x14ac:dyDescent="0.3">
      <c r="A3" s="3"/>
      <c r="B3" s="4"/>
      <c r="C3" s="5"/>
      <c r="D3" s="5"/>
      <c r="E3" s="5"/>
      <c r="F3" s="1"/>
      <c r="G3" s="1"/>
      <c r="H3" s="2"/>
      <c r="I3" s="5"/>
      <c r="J3" s="6"/>
      <c r="K3" s="6"/>
      <c r="L3" s="6"/>
      <c r="M3" s="6"/>
      <c r="N3" s="7"/>
      <c r="O3" s="27"/>
    </row>
    <row r="4" spans="1:16" ht="18.75" x14ac:dyDescent="0.3">
      <c r="A4" s="45" t="s">
        <v>0</v>
      </c>
      <c r="B4" s="45"/>
      <c r="C4" s="45"/>
      <c r="D4" s="45"/>
      <c r="E4" s="8"/>
      <c r="F4" s="39" t="s">
        <v>1</v>
      </c>
      <c r="G4" s="40"/>
      <c r="H4" s="40"/>
      <c r="I4" s="40"/>
      <c r="J4" s="40"/>
      <c r="K4" s="40"/>
      <c r="L4" s="40"/>
      <c r="M4" s="40"/>
      <c r="N4" s="40"/>
      <c r="O4" s="38"/>
    </row>
    <row r="5" spans="1:16" ht="18.75" x14ac:dyDescent="0.3">
      <c r="A5" s="3"/>
      <c r="B5" s="4"/>
      <c r="C5" s="9"/>
      <c r="D5" s="8"/>
      <c r="E5" s="8"/>
      <c r="F5" s="8"/>
      <c r="G5" s="8"/>
      <c r="H5" s="10"/>
      <c r="I5" s="8"/>
      <c r="J5" s="11"/>
      <c r="K5" s="11"/>
      <c r="L5" s="11"/>
      <c r="M5" s="11"/>
      <c r="N5" s="7"/>
      <c r="O5" s="27"/>
    </row>
    <row r="6" spans="1:16" ht="15.75" customHeight="1" x14ac:dyDescent="0.25">
      <c r="C6" s="12"/>
      <c r="D6" s="30" t="s">
        <v>2</v>
      </c>
      <c r="E6" s="30"/>
      <c r="F6" s="30"/>
      <c r="G6" s="30" t="s">
        <v>3</v>
      </c>
      <c r="H6" s="30"/>
      <c r="I6" s="41" t="s">
        <v>4</v>
      </c>
      <c r="J6" s="28" t="s">
        <v>16</v>
      </c>
      <c r="K6" s="28" t="s">
        <v>5</v>
      </c>
      <c r="L6" s="28" t="s">
        <v>17</v>
      </c>
      <c r="M6" s="28" t="s">
        <v>6</v>
      </c>
      <c r="N6" s="29" t="s">
        <v>7</v>
      </c>
      <c r="O6" s="31" t="s">
        <v>18</v>
      </c>
    </row>
    <row r="7" spans="1:16" ht="32.25" thickBot="1" x14ac:dyDescent="0.3">
      <c r="A7" s="14" t="s">
        <v>8</v>
      </c>
      <c r="B7" s="15" t="s">
        <v>9</v>
      </c>
      <c r="C7" s="14" t="s">
        <v>10</v>
      </c>
      <c r="D7" s="13" t="s">
        <v>11</v>
      </c>
      <c r="E7" s="13" t="s">
        <v>12</v>
      </c>
      <c r="F7" s="13" t="s">
        <v>13</v>
      </c>
      <c r="G7" s="13" t="s">
        <v>14</v>
      </c>
      <c r="H7" s="13" t="s">
        <v>13</v>
      </c>
      <c r="I7" s="42"/>
      <c r="J7" s="28"/>
      <c r="K7" s="28"/>
      <c r="L7" s="28"/>
      <c r="M7" s="28"/>
      <c r="N7" s="29"/>
      <c r="O7" s="32"/>
    </row>
    <row r="8" spans="1:16" ht="16.5" thickTop="1" x14ac:dyDescent="0.25">
      <c r="A8" s="16">
        <v>1</v>
      </c>
      <c r="B8" s="17">
        <v>18</v>
      </c>
      <c r="C8" s="25" t="s">
        <v>34</v>
      </c>
      <c r="D8" s="22">
        <v>11</v>
      </c>
      <c r="E8" s="22"/>
      <c r="F8" s="18">
        <f t="shared" ref="F8:F36" si="0">D8*$I$2+E8*1000</f>
        <v>3300</v>
      </c>
      <c r="G8" s="22">
        <v>2</v>
      </c>
      <c r="H8" s="18">
        <f t="shared" ref="H8:H36" si="1">+G8*$I$2</f>
        <v>600</v>
      </c>
      <c r="I8" s="22">
        <v>4301</v>
      </c>
      <c r="J8" s="23">
        <v>1</v>
      </c>
      <c r="K8" s="19">
        <f t="shared" ref="K8:K36" si="2">1000*SUM(J8:J8)</f>
        <v>1000</v>
      </c>
      <c r="L8" s="23"/>
      <c r="M8" s="19">
        <f t="shared" ref="M8:M36" si="3">+I8+H8+F8+K8-$I$2*L8</f>
        <v>9201</v>
      </c>
      <c r="N8" s="20">
        <f t="shared" ref="N8:N36" si="4">IF(ISERROR(+M8/MAX($M$8:$M$36)),0,+M8/MAX($M$8:$M$36))</f>
        <v>1</v>
      </c>
      <c r="O8" s="27">
        <f t="shared" ref="O8:O36" si="5">IF(ISBLANK(C8),0,IF(M8=0,COUNTA($C$8:$C$36),IF(M8&lt;0,COUNTA($C$8:$C$36)+1,A8)))</f>
        <v>1</v>
      </c>
      <c r="P8">
        <f t="shared" ref="P8:P36" si="6">IF(ISBLANK(C8),0,1)</f>
        <v>1</v>
      </c>
    </row>
    <row r="9" spans="1:16" ht="15.75" x14ac:dyDescent="0.25">
      <c r="A9" s="16">
        <v>2</v>
      </c>
      <c r="B9" s="17">
        <v>31</v>
      </c>
      <c r="C9" s="26" t="s">
        <v>45</v>
      </c>
      <c r="D9" s="22">
        <v>5</v>
      </c>
      <c r="E9" s="22"/>
      <c r="F9" s="18">
        <f t="shared" si="0"/>
        <v>1500</v>
      </c>
      <c r="G9" s="22">
        <v>3</v>
      </c>
      <c r="H9" s="18">
        <f t="shared" si="1"/>
        <v>900</v>
      </c>
      <c r="I9" s="22">
        <v>2546</v>
      </c>
      <c r="J9" s="23"/>
      <c r="K9" s="19">
        <f t="shared" si="2"/>
        <v>0</v>
      </c>
      <c r="L9" s="23"/>
      <c r="M9" s="19">
        <f t="shared" si="3"/>
        <v>4946</v>
      </c>
      <c r="N9" s="20">
        <f t="shared" si="4"/>
        <v>0.53755026627540481</v>
      </c>
      <c r="O9" s="27">
        <f t="shared" si="5"/>
        <v>2</v>
      </c>
      <c r="P9">
        <f t="shared" si="6"/>
        <v>1</v>
      </c>
    </row>
    <row r="10" spans="1:16" ht="15.75" x14ac:dyDescent="0.25">
      <c r="A10" s="16">
        <v>3</v>
      </c>
      <c r="B10" s="17">
        <v>7</v>
      </c>
      <c r="C10" s="26" t="s">
        <v>24</v>
      </c>
      <c r="D10" s="22">
        <v>5</v>
      </c>
      <c r="E10" s="22"/>
      <c r="F10" s="18">
        <f t="shared" si="0"/>
        <v>1500</v>
      </c>
      <c r="G10" s="22">
        <v>2</v>
      </c>
      <c r="H10" s="18">
        <f t="shared" si="1"/>
        <v>600</v>
      </c>
      <c r="I10" s="22">
        <v>2625</v>
      </c>
      <c r="J10" s="23"/>
      <c r="K10" s="19">
        <f t="shared" si="2"/>
        <v>0</v>
      </c>
      <c r="L10" s="23"/>
      <c r="M10" s="19">
        <f t="shared" si="3"/>
        <v>4725</v>
      </c>
      <c r="N10" s="20">
        <f t="shared" si="4"/>
        <v>0.51353113791979133</v>
      </c>
      <c r="O10" s="27">
        <f t="shared" si="5"/>
        <v>3</v>
      </c>
      <c r="P10">
        <f t="shared" si="6"/>
        <v>1</v>
      </c>
    </row>
    <row r="11" spans="1:16" ht="15.75" x14ac:dyDescent="0.25">
      <c r="A11" s="16">
        <v>4</v>
      </c>
      <c r="B11" s="17">
        <v>23</v>
      </c>
      <c r="C11" s="26" t="s">
        <v>39</v>
      </c>
      <c r="D11" s="22">
        <v>5</v>
      </c>
      <c r="E11" s="22"/>
      <c r="F11" s="18">
        <f t="shared" si="0"/>
        <v>1500</v>
      </c>
      <c r="G11" s="22">
        <v>2</v>
      </c>
      <c r="H11" s="18">
        <f t="shared" si="1"/>
        <v>600</v>
      </c>
      <c r="I11" s="22">
        <v>2478</v>
      </c>
      <c r="J11" s="23"/>
      <c r="K11" s="19">
        <f t="shared" si="2"/>
        <v>0</v>
      </c>
      <c r="L11" s="23"/>
      <c r="M11" s="19">
        <f t="shared" si="3"/>
        <v>4578</v>
      </c>
      <c r="N11" s="20">
        <f t="shared" si="4"/>
        <v>0.49755461362895337</v>
      </c>
      <c r="O11" s="27">
        <f t="shared" si="5"/>
        <v>4</v>
      </c>
      <c r="P11">
        <f t="shared" si="6"/>
        <v>1</v>
      </c>
    </row>
    <row r="12" spans="1:16" ht="15.75" x14ac:dyDescent="0.25">
      <c r="A12" s="16">
        <v>5</v>
      </c>
      <c r="B12" s="17">
        <v>10</v>
      </c>
      <c r="C12" s="26" t="s">
        <v>27</v>
      </c>
      <c r="D12" s="22">
        <v>3</v>
      </c>
      <c r="E12" s="22"/>
      <c r="F12" s="18">
        <f t="shared" si="0"/>
        <v>900</v>
      </c>
      <c r="G12" s="22">
        <v>2</v>
      </c>
      <c r="H12" s="18">
        <f t="shared" si="1"/>
        <v>600</v>
      </c>
      <c r="I12" s="22">
        <v>3014</v>
      </c>
      <c r="J12" s="23"/>
      <c r="K12" s="19">
        <f t="shared" si="2"/>
        <v>0</v>
      </c>
      <c r="L12" s="23"/>
      <c r="M12" s="19">
        <f t="shared" si="3"/>
        <v>4514</v>
      </c>
      <c r="N12" s="20">
        <f t="shared" si="4"/>
        <v>0.49059884795130965</v>
      </c>
      <c r="O12" s="27">
        <f t="shared" si="5"/>
        <v>5</v>
      </c>
      <c r="P12">
        <f t="shared" si="6"/>
        <v>1</v>
      </c>
    </row>
    <row r="13" spans="1:16" ht="15.75" x14ac:dyDescent="0.25">
      <c r="A13" s="16">
        <v>6</v>
      </c>
      <c r="B13" s="17">
        <v>15</v>
      </c>
      <c r="C13" s="26" t="s">
        <v>31</v>
      </c>
      <c r="D13" s="22">
        <v>3</v>
      </c>
      <c r="E13" s="22"/>
      <c r="F13" s="18">
        <f t="shared" si="0"/>
        <v>900</v>
      </c>
      <c r="G13" s="22">
        <v>3</v>
      </c>
      <c r="H13" s="18">
        <f t="shared" si="1"/>
        <v>900</v>
      </c>
      <c r="I13" s="22">
        <v>2545</v>
      </c>
      <c r="J13" s="23"/>
      <c r="K13" s="19">
        <f t="shared" si="2"/>
        <v>0</v>
      </c>
      <c r="L13" s="23"/>
      <c r="M13" s="19">
        <f t="shared" si="3"/>
        <v>4345</v>
      </c>
      <c r="N13" s="20">
        <f t="shared" si="4"/>
        <v>0.47223127920878166</v>
      </c>
      <c r="O13" s="27">
        <f t="shared" si="5"/>
        <v>6</v>
      </c>
      <c r="P13">
        <f t="shared" si="6"/>
        <v>1</v>
      </c>
    </row>
    <row r="14" spans="1:16" ht="15.75" x14ac:dyDescent="0.25">
      <c r="A14" s="16">
        <v>7</v>
      </c>
      <c r="B14" s="17">
        <v>21</v>
      </c>
      <c r="C14" s="26" t="s">
        <v>37</v>
      </c>
      <c r="D14" s="22">
        <v>4</v>
      </c>
      <c r="E14" s="22"/>
      <c r="F14" s="18">
        <f t="shared" si="0"/>
        <v>1200</v>
      </c>
      <c r="G14" s="22">
        <v>3</v>
      </c>
      <c r="H14" s="18">
        <f t="shared" si="1"/>
        <v>900</v>
      </c>
      <c r="I14" s="22">
        <v>1988</v>
      </c>
      <c r="J14" s="23"/>
      <c r="K14" s="19">
        <f t="shared" si="2"/>
        <v>0</v>
      </c>
      <c r="L14" s="23"/>
      <c r="M14" s="19">
        <f t="shared" si="3"/>
        <v>4088</v>
      </c>
      <c r="N14" s="20">
        <f t="shared" si="4"/>
        <v>0.44429953265949351</v>
      </c>
      <c r="O14" s="27">
        <f t="shared" si="5"/>
        <v>7</v>
      </c>
      <c r="P14">
        <f t="shared" si="6"/>
        <v>1</v>
      </c>
    </row>
    <row r="15" spans="1:16" ht="15.75" x14ac:dyDescent="0.25">
      <c r="A15" s="16">
        <v>8</v>
      </c>
      <c r="B15" s="17">
        <v>8</v>
      </c>
      <c r="C15" s="26" t="s">
        <v>25</v>
      </c>
      <c r="D15" s="22">
        <v>5</v>
      </c>
      <c r="E15" s="22"/>
      <c r="F15" s="18">
        <f t="shared" si="0"/>
        <v>1500</v>
      </c>
      <c r="G15" s="22">
        <v>2</v>
      </c>
      <c r="H15" s="18">
        <f t="shared" si="1"/>
        <v>600</v>
      </c>
      <c r="I15" s="22">
        <v>1713</v>
      </c>
      <c r="J15" s="23"/>
      <c r="K15" s="19">
        <f t="shared" si="2"/>
        <v>0</v>
      </c>
      <c r="L15" s="23"/>
      <c r="M15" s="19">
        <f t="shared" si="3"/>
        <v>3813</v>
      </c>
      <c r="N15" s="20">
        <f t="shared" si="4"/>
        <v>0.41441147701336811</v>
      </c>
      <c r="O15" s="27">
        <f t="shared" si="5"/>
        <v>8</v>
      </c>
      <c r="P15">
        <f t="shared" si="6"/>
        <v>1</v>
      </c>
    </row>
    <row r="16" spans="1:16" ht="15.75" x14ac:dyDescent="0.25">
      <c r="A16" s="16">
        <v>9</v>
      </c>
      <c r="B16" s="17">
        <v>9</v>
      </c>
      <c r="C16" s="26" t="s">
        <v>26</v>
      </c>
      <c r="D16" s="22">
        <v>3</v>
      </c>
      <c r="E16" s="22"/>
      <c r="F16" s="18">
        <f t="shared" si="0"/>
        <v>900</v>
      </c>
      <c r="G16" s="22">
        <v>3</v>
      </c>
      <c r="H16" s="18">
        <f t="shared" si="1"/>
        <v>900</v>
      </c>
      <c r="I16" s="22">
        <v>1725</v>
      </c>
      <c r="J16" s="23"/>
      <c r="K16" s="19">
        <f t="shared" si="2"/>
        <v>0</v>
      </c>
      <c r="L16" s="23"/>
      <c r="M16" s="19">
        <f t="shared" si="3"/>
        <v>3525</v>
      </c>
      <c r="N16" s="20">
        <f t="shared" si="4"/>
        <v>0.38311053146397128</v>
      </c>
      <c r="O16" s="27">
        <f t="shared" si="5"/>
        <v>9</v>
      </c>
      <c r="P16">
        <f t="shared" si="6"/>
        <v>1</v>
      </c>
    </row>
    <row r="17" spans="1:16" ht="15.75" x14ac:dyDescent="0.25">
      <c r="A17" s="16">
        <v>10</v>
      </c>
      <c r="B17" s="17">
        <v>20</v>
      </c>
      <c r="C17" s="26" t="s">
        <v>36</v>
      </c>
      <c r="D17" s="22">
        <v>4</v>
      </c>
      <c r="E17" s="22"/>
      <c r="F17" s="18">
        <f t="shared" si="0"/>
        <v>1200</v>
      </c>
      <c r="G17" s="22">
        <v>1</v>
      </c>
      <c r="H17" s="18">
        <f t="shared" si="1"/>
        <v>300</v>
      </c>
      <c r="I17" s="22">
        <v>1783</v>
      </c>
      <c r="J17" s="23"/>
      <c r="K17" s="19">
        <f t="shared" si="2"/>
        <v>0</v>
      </c>
      <c r="L17" s="23"/>
      <c r="M17" s="19">
        <f t="shared" si="3"/>
        <v>3283</v>
      </c>
      <c r="N17" s="20">
        <f t="shared" si="4"/>
        <v>0.35680904249538092</v>
      </c>
      <c r="O17" s="27">
        <f t="shared" si="5"/>
        <v>10</v>
      </c>
      <c r="P17">
        <f t="shared" si="6"/>
        <v>1</v>
      </c>
    </row>
    <row r="18" spans="1:16" ht="15.75" x14ac:dyDescent="0.25">
      <c r="A18" s="16">
        <v>11</v>
      </c>
      <c r="B18" s="17">
        <v>17</v>
      </c>
      <c r="C18" s="26" t="s">
        <v>33</v>
      </c>
      <c r="D18" s="22">
        <v>4</v>
      </c>
      <c r="E18" s="22"/>
      <c r="F18" s="18">
        <f t="shared" si="0"/>
        <v>1200</v>
      </c>
      <c r="G18" s="22">
        <v>2</v>
      </c>
      <c r="H18" s="18">
        <f t="shared" si="1"/>
        <v>600</v>
      </c>
      <c r="I18" s="22">
        <v>1344</v>
      </c>
      <c r="J18" s="23"/>
      <c r="K18" s="19">
        <f t="shared" si="2"/>
        <v>0</v>
      </c>
      <c r="L18" s="23"/>
      <c r="M18" s="19">
        <f t="shared" si="3"/>
        <v>3144</v>
      </c>
      <c r="N18" s="20">
        <f t="shared" si="4"/>
        <v>0.34170198891424847</v>
      </c>
      <c r="O18" s="27">
        <f t="shared" si="5"/>
        <v>11</v>
      </c>
      <c r="P18">
        <f t="shared" si="6"/>
        <v>1</v>
      </c>
    </row>
    <row r="19" spans="1:16" ht="15.75" x14ac:dyDescent="0.25">
      <c r="A19" s="16">
        <v>12</v>
      </c>
      <c r="B19" s="17">
        <v>5</v>
      </c>
      <c r="C19" s="26" t="s">
        <v>22</v>
      </c>
      <c r="D19" s="22">
        <v>3</v>
      </c>
      <c r="E19" s="22"/>
      <c r="F19" s="18">
        <f t="shared" si="0"/>
        <v>900</v>
      </c>
      <c r="G19" s="22">
        <v>2</v>
      </c>
      <c r="H19" s="18">
        <f t="shared" si="1"/>
        <v>600</v>
      </c>
      <c r="I19" s="22">
        <v>1562</v>
      </c>
      <c r="J19" s="23"/>
      <c r="K19" s="19">
        <f t="shared" si="2"/>
        <v>0</v>
      </c>
      <c r="L19" s="23"/>
      <c r="M19" s="19">
        <f t="shared" si="3"/>
        <v>3062</v>
      </c>
      <c r="N19" s="20">
        <f t="shared" si="4"/>
        <v>0.33278991413976744</v>
      </c>
      <c r="O19" s="27">
        <f t="shared" si="5"/>
        <v>12</v>
      </c>
      <c r="P19">
        <f t="shared" si="6"/>
        <v>1</v>
      </c>
    </row>
    <row r="20" spans="1:16" ht="15.75" x14ac:dyDescent="0.25">
      <c r="A20" s="16">
        <v>13</v>
      </c>
      <c r="B20" s="17">
        <v>30</v>
      </c>
      <c r="C20" s="26" t="s">
        <v>44</v>
      </c>
      <c r="D20" s="22">
        <v>2</v>
      </c>
      <c r="E20" s="22"/>
      <c r="F20" s="18">
        <f t="shared" si="0"/>
        <v>600</v>
      </c>
      <c r="G20" s="22">
        <v>2</v>
      </c>
      <c r="H20" s="18">
        <f t="shared" si="1"/>
        <v>600</v>
      </c>
      <c r="I20" s="22">
        <v>744</v>
      </c>
      <c r="J20" s="23"/>
      <c r="K20" s="19">
        <f t="shared" si="2"/>
        <v>0</v>
      </c>
      <c r="L20" s="23"/>
      <c r="M20" s="19">
        <f t="shared" si="3"/>
        <v>1944</v>
      </c>
      <c r="N20" s="20">
        <f t="shared" si="4"/>
        <v>0.21128138245842842</v>
      </c>
      <c r="O20" s="27">
        <f t="shared" si="5"/>
        <v>13</v>
      </c>
      <c r="P20">
        <f t="shared" si="6"/>
        <v>1</v>
      </c>
    </row>
    <row r="21" spans="1:16" ht="15.75" x14ac:dyDescent="0.25">
      <c r="A21" s="16">
        <v>14</v>
      </c>
      <c r="B21" s="17">
        <v>28</v>
      </c>
      <c r="C21" s="26" t="s">
        <v>43</v>
      </c>
      <c r="D21" s="22">
        <v>2</v>
      </c>
      <c r="E21" s="22"/>
      <c r="F21" s="18">
        <f t="shared" si="0"/>
        <v>600</v>
      </c>
      <c r="G21" s="22">
        <v>2</v>
      </c>
      <c r="H21" s="18">
        <f t="shared" si="1"/>
        <v>600</v>
      </c>
      <c r="I21" s="22">
        <v>734</v>
      </c>
      <c r="J21" s="23"/>
      <c r="K21" s="19">
        <f t="shared" si="2"/>
        <v>0</v>
      </c>
      <c r="L21" s="23"/>
      <c r="M21" s="19">
        <f t="shared" si="3"/>
        <v>1934</v>
      </c>
      <c r="N21" s="20">
        <f t="shared" si="4"/>
        <v>0.21019454407129659</v>
      </c>
      <c r="O21" s="27">
        <f t="shared" si="5"/>
        <v>14</v>
      </c>
      <c r="P21">
        <f t="shared" si="6"/>
        <v>1</v>
      </c>
    </row>
    <row r="22" spans="1:16" ht="15.75" x14ac:dyDescent="0.25">
      <c r="A22" s="16">
        <v>15</v>
      </c>
      <c r="B22" s="17">
        <v>14</v>
      </c>
      <c r="C22" s="26" t="s">
        <v>30</v>
      </c>
      <c r="D22" s="22">
        <v>2</v>
      </c>
      <c r="E22" s="22"/>
      <c r="F22" s="18">
        <f t="shared" si="0"/>
        <v>600</v>
      </c>
      <c r="G22" s="22">
        <v>2</v>
      </c>
      <c r="H22" s="18">
        <f t="shared" si="1"/>
        <v>600</v>
      </c>
      <c r="I22" s="22">
        <v>708</v>
      </c>
      <c r="J22" s="23"/>
      <c r="K22" s="19">
        <f t="shared" si="2"/>
        <v>0</v>
      </c>
      <c r="L22" s="23"/>
      <c r="M22" s="19">
        <f t="shared" si="3"/>
        <v>1908</v>
      </c>
      <c r="N22" s="20">
        <f t="shared" si="4"/>
        <v>0.20736876426475384</v>
      </c>
      <c r="O22" s="27">
        <f t="shared" si="5"/>
        <v>15</v>
      </c>
      <c r="P22">
        <f t="shared" si="6"/>
        <v>1</v>
      </c>
    </row>
    <row r="23" spans="1:16" ht="15.75" x14ac:dyDescent="0.25">
      <c r="A23" s="16">
        <v>16</v>
      </c>
      <c r="B23" s="17">
        <v>26</v>
      </c>
      <c r="C23" s="26" t="s">
        <v>47</v>
      </c>
      <c r="D23" s="22">
        <v>2</v>
      </c>
      <c r="E23" s="22"/>
      <c r="F23" s="18">
        <f t="shared" si="0"/>
        <v>600</v>
      </c>
      <c r="G23" s="22">
        <v>1</v>
      </c>
      <c r="H23" s="18">
        <f t="shared" si="1"/>
        <v>300</v>
      </c>
      <c r="I23" s="22">
        <v>931</v>
      </c>
      <c r="J23" s="23"/>
      <c r="K23" s="19">
        <f t="shared" si="2"/>
        <v>0</v>
      </c>
      <c r="L23" s="23"/>
      <c r="M23" s="19">
        <f t="shared" si="3"/>
        <v>1831</v>
      </c>
      <c r="N23" s="20">
        <f t="shared" si="4"/>
        <v>0.19900010868383872</v>
      </c>
      <c r="O23" s="27">
        <f t="shared" si="5"/>
        <v>16</v>
      </c>
      <c r="P23">
        <f t="shared" si="6"/>
        <v>1</v>
      </c>
    </row>
    <row r="24" spans="1:16" ht="15.75" x14ac:dyDescent="0.25">
      <c r="A24" s="16">
        <v>17</v>
      </c>
      <c r="B24" s="17">
        <v>1</v>
      </c>
      <c r="C24" s="26" t="s">
        <v>19</v>
      </c>
      <c r="D24" s="22">
        <v>1</v>
      </c>
      <c r="E24" s="22"/>
      <c r="F24" s="18">
        <f t="shared" si="0"/>
        <v>300</v>
      </c>
      <c r="G24" s="22">
        <v>1</v>
      </c>
      <c r="H24" s="18">
        <f t="shared" si="1"/>
        <v>300</v>
      </c>
      <c r="I24" s="22">
        <v>1063</v>
      </c>
      <c r="J24" s="23"/>
      <c r="K24" s="19">
        <f t="shared" si="2"/>
        <v>0</v>
      </c>
      <c r="L24" s="23"/>
      <c r="M24" s="19">
        <f t="shared" si="3"/>
        <v>1663</v>
      </c>
      <c r="N24" s="20">
        <f t="shared" si="4"/>
        <v>0.18074122378002391</v>
      </c>
      <c r="O24" s="27">
        <f t="shared" si="5"/>
        <v>17</v>
      </c>
      <c r="P24">
        <f t="shared" si="6"/>
        <v>1</v>
      </c>
    </row>
    <row r="25" spans="1:16" ht="15.75" x14ac:dyDescent="0.25">
      <c r="A25" s="16">
        <v>18</v>
      </c>
      <c r="B25" s="17">
        <v>25</v>
      </c>
      <c r="C25" s="26" t="s">
        <v>41</v>
      </c>
      <c r="D25" s="22">
        <v>2</v>
      </c>
      <c r="E25" s="22"/>
      <c r="F25" s="18">
        <f t="shared" si="0"/>
        <v>600</v>
      </c>
      <c r="G25" s="22">
        <v>1</v>
      </c>
      <c r="H25" s="18">
        <f t="shared" si="1"/>
        <v>300</v>
      </c>
      <c r="I25" s="22">
        <v>666</v>
      </c>
      <c r="J25" s="23"/>
      <c r="K25" s="19">
        <f t="shared" si="2"/>
        <v>0</v>
      </c>
      <c r="L25" s="23"/>
      <c r="M25" s="19">
        <f t="shared" si="3"/>
        <v>1566</v>
      </c>
      <c r="N25" s="20">
        <f t="shared" si="4"/>
        <v>0.17019889142484512</v>
      </c>
      <c r="O25" s="27">
        <f t="shared" si="5"/>
        <v>18</v>
      </c>
      <c r="P25">
        <f t="shared" si="6"/>
        <v>1</v>
      </c>
    </row>
    <row r="26" spans="1:16" ht="15.75" x14ac:dyDescent="0.25">
      <c r="A26" s="16">
        <v>19</v>
      </c>
      <c r="B26" s="17">
        <v>16</v>
      </c>
      <c r="C26" s="26" t="s">
        <v>32</v>
      </c>
      <c r="D26" s="22">
        <v>1</v>
      </c>
      <c r="E26" s="22"/>
      <c r="F26" s="18">
        <f t="shared" si="0"/>
        <v>300</v>
      </c>
      <c r="G26" s="22">
        <v>1</v>
      </c>
      <c r="H26" s="18">
        <f t="shared" si="1"/>
        <v>300</v>
      </c>
      <c r="I26" s="22">
        <v>526</v>
      </c>
      <c r="J26" s="23"/>
      <c r="K26" s="19">
        <f t="shared" si="2"/>
        <v>0</v>
      </c>
      <c r="L26" s="23"/>
      <c r="M26" s="19">
        <f t="shared" si="3"/>
        <v>1126</v>
      </c>
      <c r="N26" s="20">
        <f t="shared" si="4"/>
        <v>0.12237800239104445</v>
      </c>
      <c r="O26" s="27">
        <f t="shared" si="5"/>
        <v>19</v>
      </c>
      <c r="P26">
        <f t="shared" si="6"/>
        <v>1</v>
      </c>
    </row>
    <row r="27" spans="1:16" ht="15.75" x14ac:dyDescent="0.25">
      <c r="A27" s="16">
        <v>20</v>
      </c>
      <c r="B27" s="17">
        <v>19</v>
      </c>
      <c r="C27" s="26" t="s">
        <v>35</v>
      </c>
      <c r="D27" s="22">
        <v>1</v>
      </c>
      <c r="E27" s="22"/>
      <c r="F27" s="18">
        <f t="shared" si="0"/>
        <v>300</v>
      </c>
      <c r="G27" s="22">
        <v>1</v>
      </c>
      <c r="H27" s="18">
        <f t="shared" si="1"/>
        <v>300</v>
      </c>
      <c r="I27" s="22">
        <v>436</v>
      </c>
      <c r="J27" s="23"/>
      <c r="K27" s="19">
        <f t="shared" si="2"/>
        <v>0</v>
      </c>
      <c r="L27" s="23"/>
      <c r="M27" s="19">
        <f t="shared" si="3"/>
        <v>1036</v>
      </c>
      <c r="N27" s="20">
        <f t="shared" si="4"/>
        <v>0.11259645690685795</v>
      </c>
      <c r="O27" s="27">
        <f t="shared" si="5"/>
        <v>20</v>
      </c>
      <c r="P27">
        <f t="shared" si="6"/>
        <v>1</v>
      </c>
    </row>
    <row r="28" spans="1:16" ht="15.75" x14ac:dyDescent="0.25">
      <c r="A28" s="16">
        <v>21</v>
      </c>
      <c r="B28" s="17">
        <v>3</v>
      </c>
      <c r="C28" s="26" t="s">
        <v>21</v>
      </c>
      <c r="D28" s="22">
        <v>0</v>
      </c>
      <c r="E28" s="22"/>
      <c r="F28" s="18">
        <f t="shared" si="0"/>
        <v>0</v>
      </c>
      <c r="G28" s="22"/>
      <c r="H28" s="18">
        <f t="shared" si="1"/>
        <v>0</v>
      </c>
      <c r="I28" s="22"/>
      <c r="J28" s="23"/>
      <c r="K28" s="19">
        <f t="shared" si="2"/>
        <v>0</v>
      </c>
      <c r="L28" s="23"/>
      <c r="M28" s="19">
        <f t="shared" si="3"/>
        <v>0</v>
      </c>
      <c r="N28" s="20">
        <f t="shared" si="4"/>
        <v>0</v>
      </c>
      <c r="O28" s="27">
        <f t="shared" si="5"/>
        <v>29</v>
      </c>
      <c r="P28">
        <f t="shared" si="6"/>
        <v>1</v>
      </c>
    </row>
    <row r="29" spans="1:16" ht="15.75" x14ac:dyDescent="0.25">
      <c r="A29" s="16">
        <v>22</v>
      </c>
      <c r="B29" s="17">
        <v>6</v>
      </c>
      <c r="C29" s="26" t="s">
        <v>23</v>
      </c>
      <c r="D29" s="22">
        <v>0</v>
      </c>
      <c r="E29" s="22"/>
      <c r="F29" s="18">
        <f t="shared" si="0"/>
        <v>0</v>
      </c>
      <c r="G29" s="22"/>
      <c r="H29" s="18">
        <f t="shared" si="1"/>
        <v>0</v>
      </c>
      <c r="I29" s="22"/>
      <c r="J29" s="23"/>
      <c r="K29" s="19">
        <f t="shared" si="2"/>
        <v>0</v>
      </c>
      <c r="L29" s="23"/>
      <c r="M29" s="19">
        <f t="shared" si="3"/>
        <v>0</v>
      </c>
      <c r="N29" s="20">
        <f t="shared" si="4"/>
        <v>0</v>
      </c>
      <c r="O29" s="27">
        <f t="shared" si="5"/>
        <v>29</v>
      </c>
      <c r="P29">
        <f t="shared" si="6"/>
        <v>1</v>
      </c>
    </row>
    <row r="30" spans="1:16" ht="15.75" x14ac:dyDescent="0.25">
      <c r="A30" s="16">
        <v>23</v>
      </c>
      <c r="B30" s="17">
        <v>22</v>
      </c>
      <c r="C30" s="26" t="s">
        <v>38</v>
      </c>
      <c r="D30" s="22">
        <v>0</v>
      </c>
      <c r="E30" s="22"/>
      <c r="F30" s="18">
        <f t="shared" si="0"/>
        <v>0</v>
      </c>
      <c r="G30" s="22"/>
      <c r="H30" s="18">
        <f t="shared" si="1"/>
        <v>0</v>
      </c>
      <c r="I30" s="22"/>
      <c r="J30" s="23"/>
      <c r="K30" s="19">
        <f t="shared" si="2"/>
        <v>0</v>
      </c>
      <c r="L30" s="23"/>
      <c r="M30" s="19">
        <f t="shared" si="3"/>
        <v>0</v>
      </c>
      <c r="N30" s="20">
        <f t="shared" si="4"/>
        <v>0</v>
      </c>
      <c r="O30" s="27">
        <f t="shared" si="5"/>
        <v>29</v>
      </c>
      <c r="P30">
        <f t="shared" si="6"/>
        <v>1</v>
      </c>
    </row>
    <row r="31" spans="1:16" ht="15.75" x14ac:dyDescent="0.25">
      <c r="A31" s="16">
        <v>24</v>
      </c>
      <c r="B31" s="17">
        <v>24</v>
      </c>
      <c r="C31" s="26" t="s">
        <v>40</v>
      </c>
      <c r="D31" s="22">
        <v>0</v>
      </c>
      <c r="E31" s="22"/>
      <c r="F31" s="18">
        <f t="shared" si="0"/>
        <v>0</v>
      </c>
      <c r="G31" s="22"/>
      <c r="H31" s="18">
        <f t="shared" si="1"/>
        <v>0</v>
      </c>
      <c r="I31" s="22"/>
      <c r="J31" s="23"/>
      <c r="K31" s="19">
        <f t="shared" si="2"/>
        <v>0</v>
      </c>
      <c r="L31" s="23"/>
      <c r="M31" s="19">
        <f t="shared" si="3"/>
        <v>0</v>
      </c>
      <c r="N31" s="20">
        <f t="shared" si="4"/>
        <v>0</v>
      </c>
      <c r="O31" s="27">
        <f t="shared" si="5"/>
        <v>29</v>
      </c>
      <c r="P31">
        <f t="shared" si="6"/>
        <v>1</v>
      </c>
    </row>
    <row r="32" spans="1:16" ht="15.75" x14ac:dyDescent="0.25">
      <c r="A32" s="16">
        <v>25</v>
      </c>
      <c r="B32" s="17">
        <v>27</v>
      </c>
      <c r="C32" s="26" t="s">
        <v>42</v>
      </c>
      <c r="D32" s="22">
        <v>0</v>
      </c>
      <c r="E32" s="22"/>
      <c r="F32" s="18">
        <f t="shared" si="0"/>
        <v>0</v>
      </c>
      <c r="G32" s="22"/>
      <c r="H32" s="18">
        <f t="shared" si="1"/>
        <v>0</v>
      </c>
      <c r="I32" s="22"/>
      <c r="J32" s="23"/>
      <c r="K32" s="19">
        <f t="shared" si="2"/>
        <v>0</v>
      </c>
      <c r="L32" s="23"/>
      <c r="M32" s="19">
        <f t="shared" si="3"/>
        <v>0</v>
      </c>
      <c r="N32" s="20">
        <f t="shared" si="4"/>
        <v>0</v>
      </c>
      <c r="O32" s="27">
        <f t="shared" si="5"/>
        <v>29</v>
      </c>
      <c r="P32">
        <f t="shared" si="6"/>
        <v>1</v>
      </c>
    </row>
    <row r="33" spans="1:16" ht="15.75" x14ac:dyDescent="0.25">
      <c r="A33" s="16">
        <v>26</v>
      </c>
      <c r="B33" s="17">
        <v>2</v>
      </c>
      <c r="C33" s="26" t="s">
        <v>20</v>
      </c>
      <c r="D33" s="22">
        <v>0</v>
      </c>
      <c r="E33" s="22"/>
      <c r="F33" s="18">
        <f t="shared" si="0"/>
        <v>0</v>
      </c>
      <c r="G33" s="22"/>
      <c r="H33" s="18">
        <f t="shared" si="1"/>
        <v>0</v>
      </c>
      <c r="I33" s="22"/>
      <c r="J33" s="23"/>
      <c r="K33" s="19">
        <f t="shared" si="2"/>
        <v>0</v>
      </c>
      <c r="L33" s="23"/>
      <c r="M33" s="19">
        <f t="shared" si="3"/>
        <v>0</v>
      </c>
      <c r="N33" s="20">
        <f t="shared" si="4"/>
        <v>0</v>
      </c>
      <c r="O33" s="27">
        <f t="shared" si="5"/>
        <v>29</v>
      </c>
      <c r="P33">
        <f t="shared" si="6"/>
        <v>1</v>
      </c>
    </row>
    <row r="34" spans="1:16" ht="15.75" x14ac:dyDescent="0.25">
      <c r="A34" s="16">
        <v>27</v>
      </c>
      <c r="B34" s="17">
        <v>12</v>
      </c>
      <c r="C34" s="26" t="s">
        <v>28</v>
      </c>
      <c r="D34" s="21">
        <v>0</v>
      </c>
      <c r="E34" s="21"/>
      <c r="F34" s="18">
        <f t="shared" si="0"/>
        <v>0</v>
      </c>
      <c r="G34" s="22"/>
      <c r="H34" s="18">
        <f t="shared" si="1"/>
        <v>0</v>
      </c>
      <c r="I34" s="22"/>
      <c r="J34" s="23"/>
      <c r="K34" s="19">
        <f t="shared" si="2"/>
        <v>0</v>
      </c>
      <c r="L34" s="23"/>
      <c r="M34" s="19">
        <f t="shared" si="3"/>
        <v>0</v>
      </c>
      <c r="N34" s="20">
        <f t="shared" si="4"/>
        <v>0</v>
      </c>
      <c r="O34" s="27">
        <f t="shared" si="5"/>
        <v>29</v>
      </c>
      <c r="P34">
        <f t="shared" si="6"/>
        <v>1</v>
      </c>
    </row>
    <row r="35" spans="1:16" ht="15.75" x14ac:dyDescent="0.25">
      <c r="A35" s="16">
        <v>28</v>
      </c>
      <c r="B35" s="17">
        <v>13</v>
      </c>
      <c r="C35" s="26" t="s">
        <v>29</v>
      </c>
      <c r="D35" s="21">
        <v>0</v>
      </c>
      <c r="E35" s="21"/>
      <c r="F35" s="18">
        <f t="shared" si="0"/>
        <v>0</v>
      </c>
      <c r="G35" s="22"/>
      <c r="H35" s="18">
        <f t="shared" si="1"/>
        <v>0</v>
      </c>
      <c r="I35" s="22"/>
      <c r="J35" s="23"/>
      <c r="K35" s="19">
        <f t="shared" si="2"/>
        <v>0</v>
      </c>
      <c r="L35" s="23"/>
      <c r="M35" s="19">
        <f t="shared" si="3"/>
        <v>0</v>
      </c>
      <c r="N35" s="20">
        <f t="shared" si="4"/>
        <v>0</v>
      </c>
      <c r="O35" s="27">
        <f t="shared" si="5"/>
        <v>29</v>
      </c>
      <c r="P35">
        <f t="shared" si="6"/>
        <v>1</v>
      </c>
    </row>
    <row r="36" spans="1:16" ht="15.75" x14ac:dyDescent="0.25">
      <c r="A36" s="16">
        <v>29</v>
      </c>
      <c r="B36" s="17">
        <v>32</v>
      </c>
      <c r="C36" s="26" t="s">
        <v>46</v>
      </c>
      <c r="D36" s="22">
        <v>0</v>
      </c>
      <c r="E36" s="22"/>
      <c r="F36" s="18">
        <f t="shared" si="0"/>
        <v>0</v>
      </c>
      <c r="G36" s="22"/>
      <c r="H36" s="18">
        <f t="shared" si="1"/>
        <v>0</v>
      </c>
      <c r="I36" s="22"/>
      <c r="J36" s="23"/>
      <c r="K36" s="19">
        <f t="shared" si="2"/>
        <v>0</v>
      </c>
      <c r="L36" s="23"/>
      <c r="M36" s="19">
        <f t="shared" si="3"/>
        <v>0</v>
      </c>
      <c r="N36" s="20">
        <f t="shared" si="4"/>
        <v>0</v>
      </c>
      <c r="O36" s="27">
        <f t="shared" si="5"/>
        <v>29</v>
      </c>
      <c r="P36">
        <f t="shared" si="6"/>
        <v>1</v>
      </c>
    </row>
  </sheetData>
  <sheetProtection sort="0"/>
  <mergeCells count="14">
    <mergeCell ref="J6:J7"/>
    <mergeCell ref="A2:H2"/>
    <mergeCell ref="A4:D4"/>
    <mergeCell ref="K6:K7"/>
    <mergeCell ref="M6:M7"/>
    <mergeCell ref="N6:N7"/>
    <mergeCell ref="L6:L7"/>
    <mergeCell ref="D6:F6"/>
    <mergeCell ref="O6:O7"/>
    <mergeCell ref="A1:O1"/>
    <mergeCell ref="J2:O2"/>
    <mergeCell ref="F4:O4"/>
    <mergeCell ref="G6:H6"/>
    <mergeCell ref="I6:I7"/>
  </mergeCells>
  <phoneticPr fontId="0" type="noConversion"/>
  <pageMargins left="0.75" right="0.75" top="1" bottom="1" header="0.51180555555555562" footer="0.5118055555555556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dcterms:created xsi:type="dcterms:W3CDTF">2009-06-22T08:53:13Z</dcterms:created>
  <dcterms:modified xsi:type="dcterms:W3CDTF">2021-11-03T09:41:44Z</dcterms:modified>
</cp:coreProperties>
</file>