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X:\AS\Subacquea\CAMPIONATI  ITALIANI\PESCA SUB\IND-PESCASUB-I^CAT\2022\Classifiche\"/>
    </mc:Choice>
  </mc:AlternateContent>
  <bookViews>
    <workbookView xWindow="0" yWindow="0" windowWidth="15360" windowHeight="8700" activeTab="3"/>
  </bookViews>
  <sheets>
    <sheet name="Partecipanti" sheetId="4" r:id="rId1"/>
    <sheet name="Prima Giornata" sheetId="1" r:id="rId2"/>
    <sheet name="Seconda Giornata" sheetId="2" r:id="rId3"/>
    <sheet name="Finale" sheetId="3" r:id="rId4"/>
  </sheets>
  <definedNames>
    <definedName name="Inizio_1">'Prima Giornata'!$B$8</definedName>
    <definedName name="Inizio_2">'Seconda Giornata'!$B$8</definedName>
    <definedName name="Inizio_f">Finale!$B$4</definedName>
    <definedName name="Inizio_l">Partecipanti!$B$2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56" i="1" l="1"/>
  <c r="F23" i="2"/>
  <c r="F29" i="2"/>
  <c r="F21" i="2"/>
  <c r="F15" i="2"/>
  <c r="F42" i="2"/>
  <c r="F28" i="2"/>
  <c r="F22" i="2"/>
  <c r="F20" i="2"/>
  <c r="F40" i="2"/>
  <c r="F10" i="2"/>
  <c r="F16" i="2"/>
  <c r="F17" i="2"/>
  <c r="F14" i="2"/>
  <c r="F38" i="2"/>
  <c r="F8" i="2"/>
  <c r="F26" i="2"/>
  <c r="F12" i="2"/>
  <c r="F39" i="2"/>
  <c r="F27" i="2"/>
  <c r="F25" i="2"/>
  <c r="F30" i="2"/>
  <c r="F33" i="2"/>
  <c r="F36" i="2"/>
  <c r="F19" i="2"/>
  <c r="F13" i="2"/>
  <c r="F18" i="2"/>
  <c r="F34" i="2"/>
  <c r="F31" i="2"/>
  <c r="F41" i="2"/>
  <c r="F24" i="2"/>
  <c r="F37" i="2"/>
  <c r="F32" i="2"/>
  <c r="F35" i="2"/>
  <c r="F43" i="2"/>
  <c r="F11" i="2"/>
  <c r="F44" i="2"/>
  <c r="M44" i="2" s="1"/>
  <c r="F45" i="2"/>
  <c r="F46" i="2"/>
  <c r="F47" i="2"/>
  <c r="F48" i="2"/>
  <c r="M48" i="2" s="1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9" i="2"/>
  <c r="F13" i="1"/>
  <c r="F19" i="1"/>
  <c r="F8" i="1"/>
  <c r="F22" i="1"/>
  <c r="F34" i="1"/>
  <c r="F21" i="1"/>
  <c r="F38" i="1"/>
  <c r="F11" i="1"/>
  <c r="F28" i="1"/>
  <c r="F15" i="1"/>
  <c r="F9" i="1"/>
  <c r="F40" i="1"/>
  <c r="F12" i="1"/>
  <c r="F32" i="1"/>
  <c r="F23" i="1"/>
  <c r="F35" i="1"/>
  <c r="F17" i="1"/>
  <c r="F18" i="1"/>
  <c r="F26" i="1"/>
  <c r="F29" i="1"/>
  <c r="F14" i="1"/>
  <c r="F33" i="1"/>
  <c r="F42" i="1"/>
  <c r="F27" i="1"/>
  <c r="F43" i="1"/>
  <c r="F37" i="1"/>
  <c r="F16" i="1"/>
  <c r="F25" i="1"/>
  <c r="F39" i="1"/>
  <c r="F41" i="1"/>
  <c r="F30" i="1"/>
  <c r="F36" i="1"/>
  <c r="F24" i="1"/>
  <c r="F31" i="1"/>
  <c r="F20" i="1"/>
  <c r="F44" i="1"/>
  <c r="F45" i="1"/>
  <c r="F46" i="1"/>
  <c r="F47" i="1"/>
  <c r="F48" i="1"/>
  <c r="M48" i="1" s="1"/>
  <c r="F49" i="1"/>
  <c r="F50" i="1"/>
  <c r="F51" i="1"/>
  <c r="F52" i="1"/>
  <c r="M52" i="1" s="1"/>
  <c r="F53" i="1"/>
  <c r="F54" i="1"/>
  <c r="F55" i="1"/>
  <c r="F56" i="1"/>
  <c r="F57" i="1"/>
  <c r="F58" i="1"/>
  <c r="F59" i="1"/>
  <c r="F60" i="1"/>
  <c r="M60" i="1" s="1"/>
  <c r="F61" i="1"/>
  <c r="F62" i="1"/>
  <c r="F63" i="1"/>
  <c r="F64" i="1"/>
  <c r="M64" i="1" s="1"/>
  <c r="F65" i="1"/>
  <c r="F66" i="1"/>
  <c r="F67" i="1"/>
  <c r="F10" i="1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K23" i="2"/>
  <c r="K29" i="2"/>
  <c r="K21" i="2"/>
  <c r="K15" i="2"/>
  <c r="K42" i="2"/>
  <c r="K28" i="2"/>
  <c r="K22" i="2"/>
  <c r="K20" i="2"/>
  <c r="K40" i="2"/>
  <c r="K10" i="2"/>
  <c r="K16" i="2"/>
  <c r="K17" i="2"/>
  <c r="K14" i="2"/>
  <c r="K38" i="2"/>
  <c r="K8" i="2"/>
  <c r="K26" i="2"/>
  <c r="K12" i="2"/>
  <c r="K39" i="2"/>
  <c r="K27" i="2"/>
  <c r="K25" i="2"/>
  <c r="K30" i="2"/>
  <c r="K33" i="2"/>
  <c r="K36" i="2"/>
  <c r="K19" i="2"/>
  <c r="K13" i="2"/>
  <c r="K18" i="2"/>
  <c r="K34" i="2"/>
  <c r="K31" i="2"/>
  <c r="K41" i="2"/>
  <c r="K24" i="2"/>
  <c r="K37" i="2"/>
  <c r="K32" i="2"/>
  <c r="K35" i="2"/>
  <c r="K43" i="2"/>
  <c r="K11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9" i="2"/>
  <c r="K19" i="1"/>
  <c r="K10" i="1"/>
  <c r="K8" i="1"/>
  <c r="K22" i="1"/>
  <c r="K34" i="1"/>
  <c r="K21" i="1"/>
  <c r="K38" i="1"/>
  <c r="K11" i="1"/>
  <c r="K28" i="1"/>
  <c r="K15" i="1"/>
  <c r="K9" i="1"/>
  <c r="K40" i="1"/>
  <c r="K12" i="1"/>
  <c r="K32" i="1"/>
  <c r="K23" i="1"/>
  <c r="K35" i="1"/>
  <c r="K17" i="1"/>
  <c r="K18" i="1"/>
  <c r="K26" i="1"/>
  <c r="K29" i="1"/>
  <c r="K14" i="1"/>
  <c r="K33" i="1"/>
  <c r="K42" i="1"/>
  <c r="K27" i="1"/>
  <c r="K43" i="1"/>
  <c r="K37" i="1"/>
  <c r="K16" i="1"/>
  <c r="K25" i="1"/>
  <c r="K39" i="1"/>
  <c r="K41" i="1"/>
  <c r="K30" i="1"/>
  <c r="K36" i="1"/>
  <c r="K24" i="1"/>
  <c r="K31" i="1"/>
  <c r="K20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13" i="1"/>
  <c r="H11" i="2"/>
  <c r="H27" i="2"/>
  <c r="H67" i="2"/>
  <c r="M67" i="2" s="1"/>
  <c r="H29" i="2"/>
  <c r="H32" i="2"/>
  <c r="H42" i="2"/>
  <c r="M42" i="2" s="1"/>
  <c r="H21" i="2"/>
  <c r="M21" i="2" s="1"/>
  <c r="H30" i="2"/>
  <c r="M30" i="2" s="1"/>
  <c r="H13" i="2"/>
  <c r="M13" i="2" s="1"/>
  <c r="H38" i="2"/>
  <c r="H15" i="2"/>
  <c r="H45" i="2"/>
  <c r="M45" i="2" s="1"/>
  <c r="H8" i="2"/>
  <c r="H40" i="2"/>
  <c r="M40" i="2" s="1"/>
  <c r="H36" i="2"/>
  <c r="M36" i="2" s="1"/>
  <c r="H26" i="2"/>
  <c r="H12" i="2"/>
  <c r="M12" i="2" s="1"/>
  <c r="H18" i="2"/>
  <c r="M18" i="2" s="1"/>
  <c r="H46" i="2"/>
  <c r="H19" i="2"/>
  <c r="H14" i="2"/>
  <c r="M14" i="2" s="1"/>
  <c r="H47" i="2"/>
  <c r="M47" i="2" s="1"/>
  <c r="H48" i="2"/>
  <c r="H34" i="2"/>
  <c r="H28" i="2"/>
  <c r="H25" i="2"/>
  <c r="M25" i="2" s="1"/>
  <c r="H41" i="2"/>
  <c r="H16" i="2"/>
  <c r="H33" i="2"/>
  <c r="M31" i="2"/>
  <c r="H24" i="2"/>
  <c r="H22" i="2"/>
  <c r="H43" i="2"/>
  <c r="H49" i="2"/>
  <c r="M49" i="2" s="1"/>
  <c r="H23" i="2"/>
  <c r="H9" i="2"/>
  <c r="H39" i="2"/>
  <c r="H17" i="2"/>
  <c r="M17" i="2" s="1"/>
  <c r="H20" i="2"/>
  <c r="H35" i="2"/>
  <c r="H44" i="2"/>
  <c r="H37" i="2"/>
  <c r="H10" i="2"/>
  <c r="H50" i="2"/>
  <c r="H51" i="2"/>
  <c r="M51" i="2" s="1"/>
  <c r="H52" i="2"/>
  <c r="M52" i="2" s="1"/>
  <c r="H53" i="2"/>
  <c r="M53" i="2" s="1"/>
  <c r="H54" i="2"/>
  <c r="H55" i="2"/>
  <c r="M55" i="2" s="1"/>
  <c r="H56" i="2"/>
  <c r="M56" i="2" s="1"/>
  <c r="H57" i="2"/>
  <c r="M57" i="2" s="1"/>
  <c r="H58" i="2"/>
  <c r="H59" i="2"/>
  <c r="M59" i="2" s="1"/>
  <c r="H60" i="2"/>
  <c r="M60" i="2" s="1"/>
  <c r="H61" i="2"/>
  <c r="M61" i="2" s="1"/>
  <c r="H62" i="2"/>
  <c r="H63" i="2"/>
  <c r="M63" i="2" s="1"/>
  <c r="H64" i="2"/>
  <c r="M64" i="2" s="1"/>
  <c r="H65" i="2"/>
  <c r="M65" i="2" s="1"/>
  <c r="H66" i="2"/>
  <c r="H15" i="1"/>
  <c r="H49" i="1"/>
  <c r="M49" i="1" s="1"/>
  <c r="H42" i="1"/>
  <c r="H26" i="1"/>
  <c r="H8" i="1"/>
  <c r="H35" i="1"/>
  <c r="H14" i="1"/>
  <c r="M14" i="1" s="1"/>
  <c r="H11" i="1"/>
  <c r="M11" i="1" s="1"/>
  <c r="H27" i="1"/>
  <c r="H18" i="1"/>
  <c r="M18" i="1" s="1"/>
  <c r="H40" i="1"/>
  <c r="H30" i="1"/>
  <c r="H39" i="1"/>
  <c r="H16" i="1"/>
  <c r="H36" i="1"/>
  <c r="M36" i="1" s="1"/>
  <c r="H22" i="1"/>
  <c r="M22" i="1" s="1"/>
  <c r="H28" i="1"/>
  <c r="M28" i="1" s="1"/>
  <c r="H33" i="1"/>
  <c r="M33" i="1" s="1"/>
  <c r="H38" i="1"/>
  <c r="H47" i="1"/>
  <c r="M47" i="1" s="1"/>
  <c r="H48" i="1"/>
  <c r="H31" i="1"/>
  <c r="M31" i="1" s="1"/>
  <c r="H25" i="1"/>
  <c r="H43" i="1"/>
  <c r="H20" i="1"/>
  <c r="H41" i="1"/>
  <c r="M41" i="1" s="1"/>
  <c r="H34" i="1"/>
  <c r="M34" i="1" s="1"/>
  <c r="H44" i="1"/>
  <c r="M44" i="1" s="1"/>
  <c r="H17" i="1"/>
  <c r="M17" i="1" s="1"/>
  <c r="H21" i="1"/>
  <c r="H32" i="1"/>
  <c r="H19" i="1"/>
  <c r="M19" i="1" s="1"/>
  <c r="H37" i="1"/>
  <c r="H46" i="1"/>
  <c r="M46" i="1" s="1"/>
  <c r="H24" i="1"/>
  <c r="H29" i="1"/>
  <c r="H10" i="1"/>
  <c r="H9" i="1"/>
  <c r="H45" i="1"/>
  <c r="M45" i="1" s="1"/>
  <c r="H23" i="1"/>
  <c r="H13" i="1"/>
  <c r="M13" i="1" s="1"/>
  <c r="H12" i="1"/>
  <c r="M12" i="1" s="1"/>
  <c r="H50" i="1"/>
  <c r="H51" i="1"/>
  <c r="M51" i="1" s="1"/>
  <c r="H52" i="1"/>
  <c r="H53" i="1"/>
  <c r="M53" i="1" s="1"/>
  <c r="H54" i="1"/>
  <c r="H55" i="1"/>
  <c r="M55" i="1" s="1"/>
  <c r="H56" i="1"/>
  <c r="H57" i="1"/>
  <c r="M57" i="1" s="1"/>
  <c r="H58" i="1"/>
  <c r="H59" i="1"/>
  <c r="M59" i="1" s="1"/>
  <c r="H60" i="1"/>
  <c r="H61" i="1"/>
  <c r="M61" i="1" s="1"/>
  <c r="H62" i="1"/>
  <c r="H63" i="1"/>
  <c r="M63" i="1" s="1"/>
  <c r="H64" i="1"/>
  <c r="H65" i="1"/>
  <c r="M65" i="1" s="1"/>
  <c r="H66" i="1"/>
  <c r="H67" i="1"/>
  <c r="M67" i="1" s="1"/>
  <c r="M37" i="2" l="1"/>
  <c r="M38" i="2"/>
  <c r="M27" i="2"/>
  <c r="M22" i="2"/>
  <c r="M16" i="2"/>
  <c r="M9" i="2"/>
  <c r="M8" i="2"/>
  <c r="M34" i="2"/>
  <c r="M20" i="2"/>
  <c r="M32" i="2"/>
  <c r="M41" i="2"/>
  <c r="M23" i="2"/>
  <c r="M15" i="2"/>
  <c r="M11" i="2"/>
  <c r="F43" i="3"/>
  <c r="M35" i="2"/>
  <c r="F60" i="3"/>
  <c r="F62" i="3"/>
  <c r="F50" i="3"/>
  <c r="F59" i="3"/>
  <c r="F47" i="3"/>
  <c r="M16" i="1"/>
  <c r="M9" i="1"/>
  <c r="M30" i="1"/>
  <c r="M26" i="1"/>
  <c r="M38" i="1"/>
  <c r="M42" i="1"/>
  <c r="M23" i="1"/>
  <c r="M10" i="1"/>
  <c r="M8" i="1"/>
  <c r="M20" i="1"/>
  <c r="M40" i="1"/>
  <c r="M43" i="1"/>
  <c r="M27" i="1"/>
  <c r="M25" i="1"/>
  <c r="M35" i="1"/>
  <c r="M29" i="1"/>
  <c r="M24" i="1"/>
  <c r="M39" i="1"/>
  <c r="M21" i="1"/>
  <c r="F49" i="3"/>
  <c r="F55" i="3"/>
  <c r="F56" i="3"/>
  <c r="F48" i="3"/>
  <c r="F58" i="3"/>
  <c r="F51" i="3"/>
  <c r="F53" i="3"/>
  <c r="F45" i="3"/>
  <c r="F41" i="3"/>
  <c r="F63" i="3"/>
  <c r="F40" i="3"/>
  <c r="F57" i="3"/>
  <c r="F46" i="3"/>
  <c r="F42" i="3"/>
  <c r="M37" i="1"/>
  <c r="M15" i="1"/>
  <c r="M39" i="2"/>
  <c r="M43" i="2"/>
  <c r="M33" i="2"/>
  <c r="M28" i="2"/>
  <c r="F52" i="3"/>
  <c r="F44" i="3"/>
  <c r="M19" i="2"/>
  <c r="M26" i="2"/>
  <c r="M29" i="2"/>
  <c r="M66" i="2"/>
  <c r="M62" i="2"/>
  <c r="M58" i="2"/>
  <c r="M54" i="2"/>
  <c r="M50" i="2"/>
  <c r="M66" i="1"/>
  <c r="M62" i="1"/>
  <c r="M58" i="1"/>
  <c r="M54" i="1"/>
  <c r="M50" i="1"/>
  <c r="M32" i="1"/>
  <c r="M10" i="2"/>
  <c r="M24" i="2"/>
  <c r="M46" i="2"/>
  <c r="F61" i="3"/>
  <c r="F54" i="3"/>
  <c r="N21" i="2" l="1"/>
  <c r="E8" i="3" s="1"/>
  <c r="N28" i="2"/>
  <c r="E19" i="3" s="1"/>
  <c r="N65" i="1"/>
  <c r="N11" i="1"/>
  <c r="D11" i="3" s="1"/>
  <c r="N48" i="1"/>
  <c r="N34" i="1"/>
  <c r="D36" i="3" s="1"/>
  <c r="N10" i="1"/>
  <c r="D4" i="3" s="1"/>
  <c r="N51" i="1"/>
  <c r="N67" i="1"/>
  <c r="N17" i="1"/>
  <c r="D10" i="3" s="1"/>
  <c r="N18" i="1"/>
  <c r="D22" i="3" s="1"/>
  <c r="N47" i="1"/>
  <c r="N51" i="2"/>
  <c r="N9" i="2"/>
  <c r="E4" i="3" s="1"/>
  <c r="N65" i="2"/>
  <c r="N54" i="2"/>
  <c r="N30" i="2"/>
  <c r="E15" i="3" s="1"/>
  <c r="N60" i="2"/>
  <c r="N24" i="2"/>
  <c r="E31" i="3" s="1"/>
  <c r="N42" i="2"/>
  <c r="E36" i="3" s="1"/>
  <c r="N18" i="2"/>
  <c r="E23" i="3" s="1"/>
  <c r="N63" i="2"/>
  <c r="N23" i="2"/>
  <c r="E13" i="3" s="1"/>
  <c r="N50" i="1"/>
  <c r="N43" i="1"/>
  <c r="D27" i="3" s="1"/>
  <c r="N14" i="1"/>
  <c r="D15" i="3" s="1"/>
  <c r="N66" i="1"/>
  <c r="N29" i="2"/>
  <c r="E17" i="3" s="1"/>
  <c r="N49" i="2"/>
  <c r="N37" i="2"/>
  <c r="E34" i="3" s="1"/>
  <c r="N40" i="2"/>
  <c r="E33" i="3" s="1"/>
  <c r="N11" i="2"/>
  <c r="E9" i="3" s="1"/>
  <c r="N61" i="2"/>
  <c r="N56" i="2"/>
  <c r="N20" i="2"/>
  <c r="E11" i="3" s="1"/>
  <c r="N59" i="2"/>
  <c r="N34" i="2"/>
  <c r="E18" i="3" s="1"/>
  <c r="N38" i="2"/>
  <c r="E35" i="3" s="1"/>
  <c r="N55" i="2"/>
  <c r="N14" i="2"/>
  <c r="E12" i="3" s="1"/>
  <c r="N12" i="2"/>
  <c r="E10" i="3" s="1"/>
  <c r="N15" i="2"/>
  <c r="E14" i="3" s="1"/>
  <c r="N22" i="2"/>
  <c r="E26" i="3" s="1"/>
  <c r="N57" i="2"/>
  <c r="N25" i="2"/>
  <c r="E20" i="3" s="1"/>
  <c r="N13" i="2"/>
  <c r="E27" i="3" s="1"/>
  <c r="N52" i="2"/>
  <c r="N27" i="2"/>
  <c r="E21" i="3" s="1"/>
  <c r="N67" i="2"/>
  <c r="N8" i="2"/>
  <c r="E5" i="3" s="1"/>
  <c r="N41" i="2"/>
  <c r="E38" i="3" s="1"/>
  <c r="N45" i="2"/>
  <c r="N36" i="2"/>
  <c r="E39" i="3" s="1"/>
  <c r="N64" i="2"/>
  <c r="N47" i="2"/>
  <c r="N17" i="2"/>
  <c r="E25" i="3" s="1"/>
  <c r="N35" i="2"/>
  <c r="E28" i="3" s="1"/>
  <c r="N48" i="2"/>
  <c r="N16" i="2"/>
  <c r="E7" i="3" s="1"/>
  <c r="N31" i="2"/>
  <c r="E24" i="3" s="1"/>
  <c r="N53" i="2"/>
  <c r="N32" i="2"/>
  <c r="E32" i="3" s="1"/>
  <c r="N46" i="1"/>
  <c r="N44" i="2"/>
  <c r="N41" i="1"/>
  <c r="D31" i="3" s="1"/>
  <c r="N54" i="1"/>
  <c r="N58" i="2"/>
  <c r="N26" i="2"/>
  <c r="E30" i="3" s="1"/>
  <c r="N33" i="2"/>
  <c r="E29" i="3" s="1"/>
  <c r="N15" i="1"/>
  <c r="D6" i="3" s="1"/>
  <c r="N37" i="1"/>
  <c r="D23" i="3" s="1"/>
  <c r="N56" i="1"/>
  <c r="N12" i="1"/>
  <c r="D12" i="3" s="1"/>
  <c r="N22" i="1"/>
  <c r="D14" i="3" s="1"/>
  <c r="N36" i="1"/>
  <c r="D32" i="3" s="1"/>
  <c r="N39" i="1"/>
  <c r="D38" i="3" s="1"/>
  <c r="N40" i="1"/>
  <c r="D25" i="3" s="1"/>
  <c r="N52" i="1"/>
  <c r="N30" i="1"/>
  <c r="D34" i="3" s="1"/>
  <c r="N24" i="1"/>
  <c r="D28" i="3" s="1"/>
  <c r="N21" i="1"/>
  <c r="D19" i="3" s="1"/>
  <c r="N16" i="1"/>
  <c r="D18" i="3" s="1"/>
  <c r="N10" i="2"/>
  <c r="E6" i="3" s="1"/>
  <c r="N32" i="1"/>
  <c r="D35" i="3" s="1"/>
  <c r="N58" i="1"/>
  <c r="N62" i="2"/>
  <c r="N23" i="1"/>
  <c r="D5" i="3" s="1"/>
  <c r="N9" i="1"/>
  <c r="D7" i="3" s="1"/>
  <c r="N19" i="2"/>
  <c r="E16" i="3" s="1"/>
  <c r="N43" i="2"/>
  <c r="E37" i="3" s="1"/>
  <c r="N8" i="1"/>
  <c r="D8" i="3" s="1"/>
  <c r="N13" i="1"/>
  <c r="D13" i="3" s="1"/>
  <c r="N61" i="1"/>
  <c r="N44" i="1"/>
  <c r="N20" i="1"/>
  <c r="D9" i="3" s="1"/>
  <c r="N27" i="1"/>
  <c r="D16" i="3" s="1"/>
  <c r="N60" i="1"/>
  <c r="N59" i="1"/>
  <c r="N19" i="1"/>
  <c r="D17" i="3" s="1"/>
  <c r="N42" i="1"/>
  <c r="D39" i="3" s="1"/>
  <c r="N49" i="1"/>
  <c r="N31" i="1"/>
  <c r="D37" i="3" s="1"/>
  <c r="N46" i="2"/>
  <c r="N45" i="1"/>
  <c r="N62" i="1"/>
  <c r="N50" i="2"/>
  <c r="N66" i="2"/>
  <c r="N55" i="1"/>
  <c r="N57" i="1"/>
  <c r="N39" i="2"/>
  <c r="E22" i="3" s="1"/>
  <c r="N28" i="1"/>
  <c r="D33" i="3" s="1"/>
  <c r="F33" i="3" s="1"/>
  <c r="N33" i="1"/>
  <c r="D29" i="3" s="1"/>
  <c r="N29" i="1"/>
  <c r="D20" i="3" s="1"/>
  <c r="N25" i="1"/>
  <c r="D24" i="3" s="1"/>
  <c r="N64" i="1"/>
  <c r="N26" i="1"/>
  <c r="D21" i="3" s="1"/>
  <c r="N63" i="1"/>
  <c r="N38" i="1"/>
  <c r="D26" i="3" s="1"/>
  <c r="N35" i="1"/>
  <c r="D30" i="3" s="1"/>
  <c r="N53" i="1"/>
  <c r="F8" i="3" l="1"/>
  <c r="F14" i="3"/>
  <c r="F26" i="3"/>
  <c r="F34" i="3"/>
  <c r="F23" i="3"/>
  <c r="F19" i="3"/>
  <c r="F12" i="3"/>
  <c r="F31" i="3"/>
  <c r="F38" i="3"/>
  <c r="F27" i="3"/>
  <c r="F4" i="3"/>
  <c r="F17" i="3"/>
  <c r="F29" i="3"/>
  <c r="F7" i="3"/>
  <c r="F20" i="3"/>
  <c r="F30" i="3"/>
  <c r="F6" i="3"/>
  <c r="F36" i="3"/>
  <c r="F39" i="3"/>
  <c r="F24" i="3"/>
  <c r="F18" i="3"/>
  <c r="F15" i="3"/>
  <c r="F10" i="3"/>
  <c r="F16" i="3"/>
  <c r="F28" i="3"/>
  <c r="F25" i="3"/>
  <c r="F13" i="3"/>
  <c r="F11" i="3"/>
  <c r="F9" i="3"/>
  <c r="F5" i="3"/>
  <c r="F37" i="3"/>
  <c r="F21" i="3"/>
  <c r="F35" i="3"/>
  <c r="F32" i="3"/>
  <c r="F22" i="3"/>
</calcChain>
</file>

<file path=xl/sharedStrings.xml><?xml version="1.0" encoding="utf-8"?>
<sst xmlns="http://schemas.openxmlformats.org/spreadsheetml/2006/main" count="195" uniqueCount="63">
  <si>
    <t>Prima giornata</t>
  </si>
  <si>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</si>
  <si>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</si>
  <si>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</si>
  <si>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</si>
  <si>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</si>
  <si>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</si>
  <si>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</si>
  <si>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</si>
  <si>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</si>
  <si>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</si>
  <si>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</si>
  <si>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</si>
  <si>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</si>
  <si>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Classifica Finale</t>
  </si>
  <si>
    <t>I Giornata</t>
  </si>
  <si>
    <t>II Giornata</t>
  </si>
  <si>
    <t>Totale</t>
  </si>
  <si>
    <t>Peso minimo (Coefficiente) =</t>
  </si>
  <si>
    <t>Bonus Limite prede</t>
  </si>
  <si>
    <t>Punti Penalità</t>
  </si>
  <si>
    <t>GIACOMO DE MOLA</t>
  </si>
  <si>
    <t>LUIGI PURETTI</t>
  </si>
  <si>
    <t>FABIO DESSI'</t>
  </si>
  <si>
    <t>ALFONSO CUBICIOTTO</t>
  </si>
  <si>
    <t>NICOLA STRAMBELLI</t>
  </si>
  <si>
    <t>FEDERICO GIUDICE</t>
  </si>
  <si>
    <t>ANGELO ASCIONE</t>
  </si>
  <si>
    <t>ROBERTO POGGIOLI</t>
  </si>
  <si>
    <t>GIUSEPPE BONOMO</t>
  </si>
  <si>
    <t>FEDERICO PANARIELLO</t>
  </si>
  <si>
    <t>ANDREA GIUSEPPE FAZZOLARI</t>
  </si>
  <si>
    <t>GIUSEPPE GENTILINO</t>
  </si>
  <si>
    <t>SEBASTIANO ROSALBA</t>
  </si>
  <si>
    <t>STEFANO CLAUT</t>
  </si>
  <si>
    <t>CRISTIAN CORRIAS</t>
  </si>
  <si>
    <t>NICOLO' RIOLO</t>
  </si>
  <si>
    <t>MARCO CORSETTI</t>
  </si>
  <si>
    <t>VALERIO LOSITO</t>
  </si>
  <si>
    <t>DIEGO MAZZOCCHI</t>
  </si>
  <si>
    <t>ROBERTO LA MANTIA</t>
  </si>
  <si>
    <t>SAMUELE LOCCI</t>
  </si>
  <si>
    <t>LUCA VALLICELLI</t>
  </si>
  <si>
    <t>VINCENZO VALENTI</t>
  </si>
  <si>
    <t>FRANCESCO ARRIGO</t>
  </si>
  <si>
    <t>DIEGO D'ALESSANDRO</t>
  </si>
  <si>
    <t>SALVATORE NATOLI</t>
  </si>
  <si>
    <t>DARIO PONZIO</t>
  </si>
  <si>
    <t>SALVATORE ROCCAFORTE</t>
  </si>
  <si>
    <t>ROSARIO LOPIS</t>
  </si>
  <si>
    <t>EMANUELE VERRI</t>
  </si>
  <si>
    <t>GAETANO LA PERA</t>
  </si>
  <si>
    <t>GIUSEPPE GIUFRE'</t>
  </si>
  <si>
    <t>SIMONE FELIGIONI</t>
  </si>
  <si>
    <t>DAVIDE MAZZARRI</t>
  </si>
  <si>
    <t>ALESSANDRO BRACCINI</t>
  </si>
  <si>
    <t>DARIO MACCIONI</t>
  </si>
  <si>
    <t xml:space="preserve">CAMPIONATO ITALIANO ASSOLUTO MASCHILE DI PESCA IN APNEA </t>
  </si>
  <si>
    <t>Data: 24/06/2022</t>
  </si>
  <si>
    <t>Località: Bonagia (TP)</t>
  </si>
  <si>
    <t>CAMPIONATO ITALIANO ASSOLUTO MASCHILE DI PESCA IN APNEA</t>
  </si>
  <si>
    <t>Data: 25/06/2022</t>
  </si>
  <si>
    <t>Seconda giornata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</si>
</sst>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7" fillId="23" borderId="4" applyNumberFormat="0" applyAlignment="0" applyProtection="0"/>
    <xf numFmtId="0" fontId="8" fillId="16" borderId="5" applyNumberFormat="0" applyAlignment="0" applyProtection="0"/>
    <xf numFmtId="9" fontId="27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50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21" fillId="0" borderId="12" xfId="0" applyFont="1" applyBorder="1"/>
    <xf numFmtId="0" fontId="21" fillId="0" borderId="13" xfId="0" applyFont="1" applyBorder="1"/>
    <xf numFmtId="0" fontId="19" fillId="0" borderId="10" xfId="0" applyFont="1" applyBorder="1"/>
    <xf numFmtId="0" fontId="19" fillId="0" borderId="11" xfId="0" applyFont="1" applyBorder="1"/>
    <xf numFmtId="0" fontId="21" fillId="0" borderId="14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1" xfId="0" applyFont="1" applyBorder="1"/>
    <xf numFmtId="0" fontId="22" fillId="0" borderId="10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2" xfId="0" applyFont="1" applyBorder="1" applyAlignment="1">
      <alignment horizontal="center"/>
    </xf>
    <xf numFmtId="0" fontId="23" fillId="0" borderId="10" xfId="0" applyFont="1" applyBorder="1" applyAlignment="1" applyProtection="1">
      <alignment horizontal="center"/>
    </xf>
    <xf numFmtId="0" fontId="23" fillId="0" borderId="11" xfId="0" applyFont="1" applyBorder="1" applyAlignment="1" applyProtection="1">
      <alignment horizontal="center"/>
    </xf>
    <xf numFmtId="10" fontId="23" fillId="0" borderId="14" xfId="32" applyNumberFormat="1" applyFont="1" applyFill="1" applyBorder="1" applyAlignment="1" applyProtection="1">
      <alignment horizontal="center"/>
    </xf>
    <xf numFmtId="0" fontId="24" fillId="0" borderId="10" xfId="0" applyFont="1" applyBorder="1" applyAlignment="1">
      <alignment horizontal="center" wrapText="1"/>
    </xf>
    <xf numFmtId="10" fontId="0" fillId="0" borderId="10" xfId="32" applyNumberFormat="1" applyFont="1" applyFill="1" applyBorder="1" applyAlignment="1" applyProtection="1"/>
    <xf numFmtId="10" fontId="25" fillId="0" borderId="10" xfId="0" applyNumberFormat="1" applyFont="1" applyBorder="1"/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3" fillId="0" borderId="16" xfId="0" applyFont="1" applyBorder="1" applyAlignment="1">
      <alignment horizontal="center"/>
    </xf>
    <xf numFmtId="0" fontId="24" fillId="0" borderId="17" xfId="0" applyFont="1" applyBorder="1" applyAlignment="1" applyProtection="1">
      <alignment horizontal="justify"/>
      <protection locked="0"/>
    </xf>
    <xf numFmtId="0" fontId="23" fillId="0" borderId="18" xfId="0" applyFont="1" applyBorder="1" applyAlignment="1">
      <alignment horizontal="center"/>
    </xf>
    <xf numFmtId="0" fontId="24" fillId="0" borderId="19" xfId="0" applyFont="1" applyBorder="1" applyAlignment="1" applyProtection="1">
      <alignment horizontal="justify"/>
      <protection locked="0"/>
    </xf>
    <xf numFmtId="0" fontId="23" fillId="0" borderId="20" xfId="0" applyFont="1" applyBorder="1" applyAlignment="1">
      <alignment horizontal="center"/>
    </xf>
    <xf numFmtId="0" fontId="24" fillId="0" borderId="21" xfId="0" applyFont="1" applyBorder="1" applyAlignment="1" applyProtection="1">
      <alignment horizontal="justify"/>
      <protection locked="0"/>
    </xf>
    <xf numFmtId="0" fontId="23" fillId="0" borderId="22" xfId="0" applyFont="1" applyBorder="1" applyAlignment="1">
      <alignment horizontal="center" wrapText="1"/>
    </xf>
    <xf numFmtId="0" fontId="22" fillId="0" borderId="23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3" fillId="0" borderId="15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20" fillId="0" borderId="28" xfId="0" applyFont="1" applyBorder="1" applyAlignment="1">
      <alignment horizontal="right"/>
    </xf>
    <xf numFmtId="0" fontId="0" fillId="0" borderId="29" xfId="0" applyBorder="1" applyAlignment="1"/>
    <xf numFmtId="0" fontId="0" fillId="0" borderId="13" xfId="0" applyBorder="1" applyAlignment="1"/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 applyProtection="1">
      <alignment horizontal="left"/>
      <protection locked="0"/>
    </xf>
    <xf numFmtId="0" fontId="23" fillId="0" borderId="24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B62"/>
  <sheetViews>
    <sheetView workbookViewId="0">
      <selection activeCell="B15" sqref="B15"/>
    </sheetView>
  </sheetViews>
  <sheetFormatPr defaultRowHeight="13.2" x14ac:dyDescent="0.25"/>
  <cols>
    <col min="2" max="2" width="39.21875" customWidth="1"/>
  </cols>
  <sheetData>
    <row r="1" spans="1:2" ht="32.4" thickTop="1" thickBot="1" x14ac:dyDescent="0.35">
      <c r="A1" s="33" t="s">
        <v>8</v>
      </c>
      <c r="B1" s="34" t="s">
        <v>9</v>
      </c>
    </row>
    <row r="2" spans="1:2" ht="16.2" thickTop="1" x14ac:dyDescent="0.3">
      <c r="A2" s="27">
        <v>1</v>
      </c>
      <c r="B2" s="28" t="s">
        <v>21</v>
      </c>
    </row>
    <row r="3" spans="1:2" ht="15.6" x14ac:dyDescent="0.3">
      <c r="A3" s="29">
        <v>2</v>
      </c>
      <c r="B3" s="30" t="s">
        <v>22</v>
      </c>
    </row>
    <row r="4" spans="1:2" ht="15.6" x14ac:dyDescent="0.3">
      <c r="A4" s="29">
        <v>3</v>
      </c>
      <c r="B4" s="30" t="s">
        <v>23</v>
      </c>
    </row>
    <row r="5" spans="1:2" ht="15.6" x14ac:dyDescent="0.3">
      <c r="A5" s="29">
        <v>4</v>
      </c>
      <c r="B5" s="30" t="s">
        <v>24</v>
      </c>
    </row>
    <row r="6" spans="1:2" ht="15.6" x14ac:dyDescent="0.3">
      <c r="A6" s="29">
        <v>5</v>
      </c>
      <c r="B6" s="30" t="s">
        <v>25</v>
      </c>
    </row>
    <row r="7" spans="1:2" ht="15.6" x14ac:dyDescent="0.3">
      <c r="A7" s="29">
        <v>6</v>
      </c>
      <c r="B7" s="30" t="s">
        <v>26</v>
      </c>
    </row>
    <row r="8" spans="1:2" ht="15.6" x14ac:dyDescent="0.3">
      <c r="A8" s="29">
        <v>7</v>
      </c>
      <c r="B8" s="30" t="s">
        <v>27</v>
      </c>
    </row>
    <row r="9" spans="1:2" ht="15.6" x14ac:dyDescent="0.3">
      <c r="A9" s="29">
        <v>8</v>
      </c>
      <c r="B9" s="30" t="s">
        <v>28</v>
      </c>
    </row>
    <row r="10" spans="1:2" ht="15.6" x14ac:dyDescent="0.3">
      <c r="A10" s="29">
        <v>9</v>
      </c>
      <c r="B10" s="30" t="s">
        <v>29</v>
      </c>
    </row>
    <row r="11" spans="1:2" ht="15.6" x14ac:dyDescent="0.3">
      <c r="A11" s="29">
        <v>10</v>
      </c>
      <c r="B11" s="30" t="s">
        <v>30</v>
      </c>
    </row>
    <row r="12" spans="1:2" ht="15.6" x14ac:dyDescent="0.3">
      <c r="A12" s="29">
        <v>11</v>
      </c>
      <c r="B12" s="30" t="s">
        <v>31</v>
      </c>
    </row>
    <row r="13" spans="1:2" ht="15.6" x14ac:dyDescent="0.3">
      <c r="A13" s="29">
        <v>12</v>
      </c>
      <c r="B13" s="30" t="s">
        <v>32</v>
      </c>
    </row>
    <row r="14" spans="1:2" ht="15.6" x14ac:dyDescent="0.3">
      <c r="A14" s="29">
        <v>13</v>
      </c>
      <c r="B14" s="30" t="s">
        <v>33</v>
      </c>
    </row>
    <row r="15" spans="1:2" ht="15.6" x14ac:dyDescent="0.3">
      <c r="A15" s="29">
        <v>14</v>
      </c>
      <c r="B15" s="30" t="s">
        <v>34</v>
      </c>
    </row>
    <row r="16" spans="1:2" ht="15.6" x14ac:dyDescent="0.3">
      <c r="A16" s="29">
        <v>15</v>
      </c>
      <c r="B16" s="30" t="s">
        <v>35</v>
      </c>
    </row>
    <row r="17" spans="1:2" ht="15.6" x14ac:dyDescent="0.3">
      <c r="A17" s="29">
        <v>16</v>
      </c>
      <c r="B17" s="30" t="s">
        <v>36</v>
      </c>
    </row>
    <row r="18" spans="1:2" ht="15.6" x14ac:dyDescent="0.3">
      <c r="A18" s="29">
        <v>17</v>
      </c>
      <c r="B18" s="30" t="s">
        <v>37</v>
      </c>
    </row>
    <row r="19" spans="1:2" ht="15.6" x14ac:dyDescent="0.3">
      <c r="A19" s="29">
        <v>18</v>
      </c>
      <c r="B19" s="30" t="s">
        <v>38</v>
      </c>
    </row>
    <row r="20" spans="1:2" ht="15.6" x14ac:dyDescent="0.3">
      <c r="A20" s="29">
        <v>19</v>
      </c>
      <c r="B20" s="30" t="s">
        <v>39</v>
      </c>
    </row>
    <row r="21" spans="1:2" ht="15.6" x14ac:dyDescent="0.3">
      <c r="A21" s="29">
        <v>20</v>
      </c>
      <c r="B21" s="30" t="s">
        <v>40</v>
      </c>
    </row>
    <row r="22" spans="1:2" ht="15.6" x14ac:dyDescent="0.3">
      <c r="A22" s="29">
        <v>21</v>
      </c>
      <c r="B22" s="30" t="s">
        <v>41</v>
      </c>
    </row>
    <row r="23" spans="1:2" ht="15.6" x14ac:dyDescent="0.3">
      <c r="A23" s="29">
        <v>22</v>
      </c>
      <c r="B23" s="30" t="s">
        <v>42</v>
      </c>
    </row>
    <row r="24" spans="1:2" ht="15.6" x14ac:dyDescent="0.3">
      <c r="A24" s="29">
        <v>23</v>
      </c>
      <c r="B24" s="30" t="s">
        <v>43</v>
      </c>
    </row>
    <row r="25" spans="1:2" ht="15.6" x14ac:dyDescent="0.3">
      <c r="A25" s="29">
        <v>24</v>
      </c>
      <c r="B25" s="30" t="s">
        <v>44</v>
      </c>
    </row>
    <row r="26" spans="1:2" ht="15.6" x14ac:dyDescent="0.3">
      <c r="A26" s="29">
        <v>25</v>
      </c>
      <c r="B26" s="30" t="s">
        <v>45</v>
      </c>
    </row>
    <row r="27" spans="1:2" ht="15.6" x14ac:dyDescent="0.3">
      <c r="A27" s="29">
        <v>26</v>
      </c>
      <c r="B27" s="30" t="s">
        <v>46</v>
      </c>
    </row>
    <row r="28" spans="1:2" ht="15.6" x14ac:dyDescent="0.3">
      <c r="A28" s="29">
        <v>27</v>
      </c>
      <c r="B28" s="30" t="s">
        <v>47</v>
      </c>
    </row>
    <row r="29" spans="1:2" ht="15.6" x14ac:dyDescent="0.3">
      <c r="A29" s="29">
        <v>28</v>
      </c>
      <c r="B29" s="30" t="s">
        <v>48</v>
      </c>
    </row>
    <row r="30" spans="1:2" ht="15.6" x14ac:dyDescent="0.3">
      <c r="A30" s="29">
        <v>29</v>
      </c>
      <c r="B30" s="30" t="s">
        <v>49</v>
      </c>
    </row>
    <row r="31" spans="1:2" ht="15.6" x14ac:dyDescent="0.3">
      <c r="A31" s="29">
        <v>30</v>
      </c>
      <c r="B31" s="30" t="s">
        <v>50</v>
      </c>
    </row>
    <row r="32" spans="1:2" ht="15.6" x14ac:dyDescent="0.3">
      <c r="A32" s="29">
        <v>31</v>
      </c>
      <c r="B32" s="30" t="s">
        <v>51</v>
      </c>
    </row>
    <row r="33" spans="1:2" ht="15.6" x14ac:dyDescent="0.3">
      <c r="A33" s="29">
        <v>32</v>
      </c>
      <c r="B33" s="30" t="s">
        <v>52</v>
      </c>
    </row>
    <row r="34" spans="1:2" ht="15.6" x14ac:dyDescent="0.3">
      <c r="A34" s="29">
        <v>33</v>
      </c>
      <c r="B34" s="30" t="s">
        <v>53</v>
      </c>
    </row>
    <row r="35" spans="1:2" ht="15.6" x14ac:dyDescent="0.3">
      <c r="A35" s="29">
        <v>34</v>
      </c>
      <c r="B35" s="30" t="s">
        <v>54</v>
      </c>
    </row>
    <row r="36" spans="1:2" ht="15.6" x14ac:dyDescent="0.3">
      <c r="A36" s="29">
        <v>35</v>
      </c>
      <c r="B36" s="30" t="s">
        <v>55</v>
      </c>
    </row>
    <row r="37" spans="1:2" ht="15.6" x14ac:dyDescent="0.3">
      <c r="A37" s="29">
        <v>36</v>
      </c>
      <c r="B37" s="30" t="s">
        <v>56</v>
      </c>
    </row>
    <row r="38" spans="1:2" ht="15.6" x14ac:dyDescent="0.3">
      <c r="A38" s="29">
        <v>37</v>
      </c>
      <c r="B38" s="30"/>
    </row>
    <row r="39" spans="1:2" ht="15.6" x14ac:dyDescent="0.3">
      <c r="A39" s="29">
        <v>38</v>
      </c>
      <c r="B39" s="30"/>
    </row>
    <row r="40" spans="1:2" ht="15.6" x14ac:dyDescent="0.3">
      <c r="A40" s="29">
        <v>39</v>
      </c>
      <c r="B40" s="30"/>
    </row>
    <row r="41" spans="1:2" ht="15.6" x14ac:dyDescent="0.3">
      <c r="A41" s="29">
        <v>40</v>
      </c>
      <c r="B41" s="30"/>
    </row>
    <row r="42" spans="1:2" ht="15.6" x14ac:dyDescent="0.3">
      <c r="A42" s="29">
        <v>41</v>
      </c>
      <c r="B42" s="30"/>
    </row>
    <row r="43" spans="1:2" ht="15.6" x14ac:dyDescent="0.3">
      <c r="A43" s="29">
        <v>42</v>
      </c>
      <c r="B43" s="30"/>
    </row>
    <row r="44" spans="1:2" ht="15.6" x14ac:dyDescent="0.3">
      <c r="A44" s="29">
        <v>43</v>
      </c>
      <c r="B44" s="30"/>
    </row>
    <row r="45" spans="1:2" ht="15.6" x14ac:dyDescent="0.3">
      <c r="A45" s="29">
        <v>44</v>
      </c>
      <c r="B45" s="30"/>
    </row>
    <row r="46" spans="1:2" ht="15.6" x14ac:dyDescent="0.3">
      <c r="A46" s="29">
        <v>45</v>
      </c>
      <c r="B46" s="30"/>
    </row>
    <row r="47" spans="1:2" ht="15.6" x14ac:dyDescent="0.3">
      <c r="A47" s="29">
        <v>46</v>
      </c>
      <c r="B47" s="30"/>
    </row>
    <row r="48" spans="1:2" ht="15.6" x14ac:dyDescent="0.3">
      <c r="A48" s="29">
        <v>47</v>
      </c>
      <c r="B48" s="30"/>
    </row>
    <row r="49" spans="1:2" ht="15.6" x14ac:dyDescent="0.3">
      <c r="A49" s="29">
        <v>48</v>
      </c>
      <c r="B49" s="30"/>
    </row>
    <row r="50" spans="1:2" ht="15.6" x14ac:dyDescent="0.3">
      <c r="A50" s="29">
        <v>49</v>
      </c>
      <c r="B50" s="30"/>
    </row>
    <row r="51" spans="1:2" ht="15.6" x14ac:dyDescent="0.3">
      <c r="A51" s="29">
        <v>50</v>
      </c>
      <c r="B51" s="30"/>
    </row>
    <row r="52" spans="1:2" ht="15.6" x14ac:dyDescent="0.3">
      <c r="A52" s="29">
        <v>51</v>
      </c>
      <c r="B52" s="30"/>
    </row>
    <row r="53" spans="1:2" ht="15.6" x14ac:dyDescent="0.3">
      <c r="A53" s="29">
        <v>52</v>
      </c>
      <c r="B53" s="30"/>
    </row>
    <row r="54" spans="1:2" ht="15.6" x14ac:dyDescent="0.3">
      <c r="A54" s="29">
        <v>53</v>
      </c>
      <c r="B54" s="30"/>
    </row>
    <row r="55" spans="1:2" ht="15.6" x14ac:dyDescent="0.3">
      <c r="A55" s="29">
        <v>54</v>
      </c>
      <c r="B55" s="30"/>
    </row>
    <row r="56" spans="1:2" ht="15.6" x14ac:dyDescent="0.3">
      <c r="A56" s="29">
        <v>55</v>
      </c>
      <c r="B56" s="30"/>
    </row>
    <row r="57" spans="1:2" ht="15.6" x14ac:dyDescent="0.3">
      <c r="A57" s="29">
        <v>56</v>
      </c>
      <c r="B57" s="30"/>
    </row>
    <row r="58" spans="1:2" ht="15.6" x14ac:dyDescent="0.3">
      <c r="A58" s="29">
        <v>57</v>
      </c>
      <c r="B58" s="30"/>
    </row>
    <row r="59" spans="1:2" ht="15.6" x14ac:dyDescent="0.3">
      <c r="A59" s="29">
        <v>58</v>
      </c>
      <c r="B59" s="30"/>
    </row>
    <row r="60" spans="1:2" ht="15.6" x14ac:dyDescent="0.3">
      <c r="A60" s="29">
        <v>59</v>
      </c>
      <c r="B60" s="30"/>
    </row>
    <row r="61" spans="1:2" ht="16.2" thickBot="1" x14ac:dyDescent="0.35">
      <c r="A61" s="31">
        <v>60</v>
      </c>
      <c r="B61" s="32"/>
    </row>
    <row r="62" spans="1:2" ht="13.8" thickTop="1" x14ac:dyDescent="0.25"/>
  </sheetData>
  <phoneticPr fontId="26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N68"/>
  <sheetViews>
    <sheetView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K5" sqref="K5"/>
    </sheetView>
  </sheetViews>
  <sheetFormatPr defaultRowHeight="13.2" x14ac:dyDescent="0.25"/>
  <cols>
    <col min="3" max="3" width="39.21875" customWidth="1"/>
  </cols>
  <sheetData>
    <row r="1" spans="1:14" ht="30" x14ac:dyDescent="0.5">
      <c r="A1" s="40" t="s">
        <v>57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2.8" x14ac:dyDescent="0.4">
      <c r="A2" s="42" t="s">
        <v>18</v>
      </c>
      <c r="B2" s="43"/>
      <c r="C2" s="43"/>
      <c r="D2" s="43"/>
      <c r="E2" s="43"/>
      <c r="F2" s="43"/>
      <c r="G2" s="43"/>
      <c r="H2" s="44"/>
      <c r="I2" s="26">
        <v>400</v>
      </c>
      <c r="J2" s="3"/>
      <c r="K2" s="41" t="s">
        <v>0</v>
      </c>
      <c r="L2" s="41"/>
      <c r="M2" s="41"/>
      <c r="N2" s="41"/>
    </row>
    <row r="3" spans="1:14" ht="22.8" x14ac:dyDescent="0.4">
      <c r="A3" s="4"/>
      <c r="B3" s="5"/>
      <c r="C3" s="6"/>
      <c r="D3" s="6"/>
      <c r="E3" s="6"/>
      <c r="F3" s="1"/>
      <c r="G3" s="1"/>
      <c r="H3" s="2"/>
      <c r="I3" s="6"/>
      <c r="J3" s="7"/>
      <c r="K3" s="7"/>
      <c r="L3" s="7"/>
      <c r="M3" s="7"/>
      <c r="N3" s="8"/>
    </row>
    <row r="4" spans="1:14" ht="17.399999999999999" x14ac:dyDescent="0.3">
      <c r="A4" s="45" t="s">
        <v>58</v>
      </c>
      <c r="B4" s="45"/>
      <c r="C4" s="45"/>
      <c r="D4" s="45"/>
      <c r="E4" s="9"/>
      <c r="F4" s="46" t="s">
        <v>59</v>
      </c>
      <c r="G4" s="46"/>
      <c r="H4" s="46"/>
      <c r="I4" s="46"/>
      <c r="J4" s="46"/>
      <c r="K4" s="46"/>
      <c r="L4" s="46"/>
      <c r="M4" s="46"/>
      <c r="N4" s="46"/>
    </row>
    <row r="5" spans="1:14" ht="17.399999999999999" x14ac:dyDescent="0.3">
      <c r="A5" s="4"/>
      <c r="B5" s="5"/>
      <c r="C5" s="10"/>
      <c r="D5" s="9"/>
      <c r="E5" s="9"/>
      <c r="F5" s="9"/>
      <c r="G5" s="9"/>
      <c r="H5" s="11"/>
      <c r="I5" s="9"/>
      <c r="J5" s="12"/>
      <c r="K5" s="12"/>
      <c r="L5" s="12"/>
      <c r="M5" s="12"/>
      <c r="N5" s="8"/>
    </row>
    <row r="6" spans="1:14" ht="15.75" customHeight="1" x14ac:dyDescent="0.3">
      <c r="C6" s="13"/>
      <c r="D6" s="36" t="s">
        <v>1</v>
      </c>
      <c r="E6" s="36"/>
      <c r="F6" s="36"/>
      <c r="G6" s="36" t="s">
        <v>2</v>
      </c>
      <c r="H6" s="36"/>
      <c r="I6" s="37" t="s">
        <v>3</v>
      </c>
      <c r="J6" s="39" t="s">
        <v>19</v>
      </c>
      <c r="K6" s="39" t="s">
        <v>4</v>
      </c>
      <c r="L6" s="39" t="s">
        <v>20</v>
      </c>
      <c r="M6" s="39" t="s">
        <v>5</v>
      </c>
      <c r="N6" s="47" t="s">
        <v>6</v>
      </c>
    </row>
    <row r="7" spans="1:14" ht="31.8" thickBot="1" x14ac:dyDescent="0.35">
      <c r="A7" s="14" t="s">
        <v>7</v>
      </c>
      <c r="B7" s="15" t="s">
        <v>8</v>
      </c>
      <c r="C7" s="14" t="s">
        <v>9</v>
      </c>
      <c r="D7" s="35" t="s">
        <v>10</v>
      </c>
      <c r="E7" s="35" t="s">
        <v>11</v>
      </c>
      <c r="F7" s="35" t="s">
        <v>12</v>
      </c>
      <c r="G7" s="35" t="s">
        <v>13</v>
      </c>
      <c r="H7" s="35" t="s">
        <v>12</v>
      </c>
      <c r="I7" s="38"/>
      <c r="J7" s="39"/>
      <c r="K7" s="39"/>
      <c r="L7" s="39"/>
      <c r="M7" s="39"/>
      <c r="N7" s="48"/>
    </row>
    <row r="8" spans="1:14" ht="16.2" thickTop="1" x14ac:dyDescent="0.3">
      <c r="A8" s="16">
        <v>1</v>
      </c>
      <c r="B8" s="27">
        <v>4</v>
      </c>
      <c r="C8" s="28" t="s">
        <v>24</v>
      </c>
      <c r="D8" s="24">
        <v>7</v>
      </c>
      <c r="E8" s="24"/>
      <c r="F8" s="17">
        <f t="shared" ref="F8:F43" si="0">D8*$I$2+E8*1000</f>
        <v>2800</v>
      </c>
      <c r="G8" s="24">
        <v>3</v>
      </c>
      <c r="H8" s="17">
        <f t="shared" ref="H8:H43" si="1">+G8*$I$2</f>
        <v>1200</v>
      </c>
      <c r="I8" s="24">
        <v>10046</v>
      </c>
      <c r="J8" s="25">
        <v>1</v>
      </c>
      <c r="K8" s="18">
        <f t="shared" ref="K8:K43" si="2">1000*J8</f>
        <v>1000</v>
      </c>
      <c r="L8" s="25"/>
      <c r="M8" s="18">
        <f t="shared" ref="M8:M43" si="3">+I8+H8+F8+K8-L8</f>
        <v>15046</v>
      </c>
      <c r="N8" s="19">
        <f t="shared" ref="N8:N43" si="4">IF(ISERROR(+M8/MAX($M$8:$M$67)),0,+M8/MAX($M$8:$M$67))</f>
        <v>1</v>
      </c>
    </row>
    <row r="9" spans="1:14" ht="15.6" x14ac:dyDescent="0.3">
      <c r="A9" s="16">
        <v>2</v>
      </c>
      <c r="B9" s="29">
        <v>12</v>
      </c>
      <c r="C9" s="30" t="s">
        <v>32</v>
      </c>
      <c r="D9" s="24">
        <v>10</v>
      </c>
      <c r="E9" s="24"/>
      <c r="F9" s="17">
        <f t="shared" si="0"/>
        <v>4000</v>
      </c>
      <c r="G9" s="24">
        <v>4</v>
      </c>
      <c r="H9" s="17">
        <f t="shared" si="1"/>
        <v>1600</v>
      </c>
      <c r="I9" s="24">
        <v>8034</v>
      </c>
      <c r="J9" s="25">
        <v>1</v>
      </c>
      <c r="K9" s="18">
        <f t="shared" si="2"/>
        <v>1000</v>
      </c>
      <c r="L9" s="25"/>
      <c r="M9" s="18">
        <f t="shared" si="3"/>
        <v>14634</v>
      </c>
      <c r="N9" s="19">
        <f t="shared" si="4"/>
        <v>0.97261730692542869</v>
      </c>
    </row>
    <row r="10" spans="1:14" ht="15.6" x14ac:dyDescent="0.3">
      <c r="A10" s="16">
        <v>3</v>
      </c>
      <c r="B10" s="29">
        <v>1</v>
      </c>
      <c r="C10" s="30" t="s">
        <v>21</v>
      </c>
      <c r="D10" s="24">
        <v>7</v>
      </c>
      <c r="E10" s="24"/>
      <c r="F10" s="17">
        <f t="shared" si="0"/>
        <v>2800</v>
      </c>
      <c r="G10" s="24">
        <v>3</v>
      </c>
      <c r="H10" s="17">
        <f t="shared" si="1"/>
        <v>1200</v>
      </c>
      <c r="I10" s="24">
        <v>8972</v>
      </c>
      <c r="J10" s="25">
        <v>1</v>
      </c>
      <c r="K10" s="18">
        <f t="shared" si="2"/>
        <v>1000</v>
      </c>
      <c r="L10" s="25"/>
      <c r="M10" s="18">
        <f t="shared" si="3"/>
        <v>13972</v>
      </c>
      <c r="N10" s="19">
        <f t="shared" si="4"/>
        <v>0.92861890203376307</v>
      </c>
    </row>
    <row r="11" spans="1:14" ht="15.6" x14ac:dyDescent="0.3">
      <c r="A11" s="16">
        <v>4</v>
      </c>
      <c r="B11" s="29">
        <v>9</v>
      </c>
      <c r="C11" s="30" t="s">
        <v>29</v>
      </c>
      <c r="D11" s="24">
        <v>12</v>
      </c>
      <c r="E11" s="24">
        <v>1</v>
      </c>
      <c r="F11" s="17">
        <f t="shared" si="0"/>
        <v>5800</v>
      </c>
      <c r="G11" s="24">
        <v>3</v>
      </c>
      <c r="H11" s="17">
        <f t="shared" si="1"/>
        <v>1200</v>
      </c>
      <c r="I11" s="24">
        <v>6230</v>
      </c>
      <c r="J11" s="25"/>
      <c r="K11" s="18">
        <f t="shared" si="2"/>
        <v>0</v>
      </c>
      <c r="L11" s="25"/>
      <c r="M11" s="18">
        <f t="shared" si="3"/>
        <v>13230</v>
      </c>
      <c r="N11" s="19">
        <f t="shared" si="4"/>
        <v>0.87930346936062742</v>
      </c>
    </row>
    <row r="12" spans="1:14" ht="15.6" x14ac:dyDescent="0.3">
      <c r="A12" s="16">
        <v>5</v>
      </c>
      <c r="B12" s="29">
        <v>14</v>
      </c>
      <c r="C12" s="30" t="s">
        <v>34</v>
      </c>
      <c r="D12" s="24">
        <v>8</v>
      </c>
      <c r="E12" s="24"/>
      <c r="F12" s="17">
        <f t="shared" si="0"/>
        <v>3200</v>
      </c>
      <c r="G12" s="24">
        <v>4</v>
      </c>
      <c r="H12" s="17">
        <f t="shared" si="1"/>
        <v>1600</v>
      </c>
      <c r="I12" s="24">
        <v>6134</v>
      </c>
      <c r="J12" s="25">
        <v>1</v>
      </c>
      <c r="K12" s="18">
        <f t="shared" si="2"/>
        <v>1000</v>
      </c>
      <c r="L12" s="25"/>
      <c r="M12" s="18">
        <f t="shared" si="3"/>
        <v>11934</v>
      </c>
      <c r="N12" s="19">
        <f t="shared" si="4"/>
        <v>0.79316761930081081</v>
      </c>
    </row>
    <row r="13" spans="1:14" ht="15.6" x14ac:dyDescent="0.3">
      <c r="A13" s="16">
        <v>6</v>
      </c>
      <c r="B13" s="29">
        <v>2</v>
      </c>
      <c r="C13" s="30" t="s">
        <v>22</v>
      </c>
      <c r="D13" s="24">
        <v>8</v>
      </c>
      <c r="E13" s="24">
        <v>1</v>
      </c>
      <c r="F13" s="17">
        <f t="shared" si="0"/>
        <v>4200</v>
      </c>
      <c r="G13" s="24">
        <v>3</v>
      </c>
      <c r="H13" s="17">
        <f t="shared" si="1"/>
        <v>1200</v>
      </c>
      <c r="I13" s="24">
        <v>5316</v>
      </c>
      <c r="J13" s="25">
        <v>1</v>
      </c>
      <c r="K13" s="18">
        <f t="shared" si="2"/>
        <v>1000</v>
      </c>
      <c r="L13" s="25"/>
      <c r="M13" s="18">
        <f t="shared" si="3"/>
        <v>11716</v>
      </c>
      <c r="N13" s="19">
        <f t="shared" si="4"/>
        <v>0.77867871859630466</v>
      </c>
    </row>
    <row r="14" spans="1:14" ht="15.6" x14ac:dyDescent="0.3">
      <c r="A14" s="16">
        <v>7</v>
      </c>
      <c r="B14" s="29">
        <v>22</v>
      </c>
      <c r="C14" s="30" t="s">
        <v>42</v>
      </c>
      <c r="D14" s="24">
        <v>8</v>
      </c>
      <c r="E14" s="24"/>
      <c r="F14" s="17">
        <f t="shared" si="0"/>
        <v>3200</v>
      </c>
      <c r="G14" s="24">
        <v>4</v>
      </c>
      <c r="H14" s="17">
        <f t="shared" si="1"/>
        <v>1600</v>
      </c>
      <c r="I14" s="24">
        <v>6379</v>
      </c>
      <c r="J14" s="25"/>
      <c r="K14" s="18">
        <f t="shared" si="2"/>
        <v>0</v>
      </c>
      <c r="L14" s="25"/>
      <c r="M14" s="18">
        <f t="shared" si="3"/>
        <v>11179</v>
      </c>
      <c r="N14" s="19">
        <f t="shared" si="4"/>
        <v>0.74298816961318626</v>
      </c>
    </row>
    <row r="15" spans="1:14" ht="15.6" x14ac:dyDescent="0.3">
      <c r="A15" s="16">
        <v>8</v>
      </c>
      <c r="B15" s="29">
        <v>11</v>
      </c>
      <c r="C15" s="30" t="s">
        <v>31</v>
      </c>
      <c r="D15" s="24">
        <v>6</v>
      </c>
      <c r="E15" s="24">
        <v>1</v>
      </c>
      <c r="F15" s="17">
        <f t="shared" si="0"/>
        <v>3400</v>
      </c>
      <c r="G15" s="24">
        <v>2</v>
      </c>
      <c r="H15" s="17">
        <f t="shared" si="1"/>
        <v>800</v>
      </c>
      <c r="I15" s="24">
        <v>5560</v>
      </c>
      <c r="J15" s="25">
        <v>1</v>
      </c>
      <c r="K15" s="18">
        <f t="shared" si="2"/>
        <v>1000</v>
      </c>
      <c r="L15" s="25"/>
      <c r="M15" s="18">
        <f t="shared" si="3"/>
        <v>10760</v>
      </c>
      <c r="N15" s="19">
        <f t="shared" si="4"/>
        <v>0.71514023660773629</v>
      </c>
    </row>
    <row r="16" spans="1:14" ht="15.6" x14ac:dyDescent="0.3">
      <c r="A16" s="16">
        <v>9</v>
      </c>
      <c r="B16" s="29">
        <v>28</v>
      </c>
      <c r="C16" s="30" t="s">
        <v>48</v>
      </c>
      <c r="D16" s="24">
        <v>4</v>
      </c>
      <c r="E16" s="24">
        <v>1</v>
      </c>
      <c r="F16" s="17">
        <f t="shared" si="0"/>
        <v>2600</v>
      </c>
      <c r="G16" s="24">
        <v>4</v>
      </c>
      <c r="H16" s="17">
        <f t="shared" si="1"/>
        <v>1600</v>
      </c>
      <c r="I16" s="24">
        <v>6243</v>
      </c>
      <c r="J16" s="25"/>
      <c r="K16" s="18">
        <f t="shared" si="2"/>
        <v>0</v>
      </c>
      <c r="L16" s="25"/>
      <c r="M16" s="18">
        <f t="shared" si="3"/>
        <v>10443</v>
      </c>
      <c r="N16" s="19">
        <f t="shared" si="4"/>
        <v>0.69407151402366074</v>
      </c>
    </row>
    <row r="17" spans="1:14" ht="15.6" x14ac:dyDescent="0.3">
      <c r="A17" s="16">
        <v>10</v>
      </c>
      <c r="B17" s="29">
        <v>18</v>
      </c>
      <c r="C17" s="30" t="s">
        <v>38</v>
      </c>
      <c r="D17" s="24">
        <v>7</v>
      </c>
      <c r="E17" s="24"/>
      <c r="F17" s="17">
        <f t="shared" si="0"/>
        <v>2800</v>
      </c>
      <c r="G17" s="24">
        <v>2</v>
      </c>
      <c r="H17" s="17">
        <f t="shared" si="1"/>
        <v>800</v>
      </c>
      <c r="I17" s="24">
        <v>5540</v>
      </c>
      <c r="J17" s="25">
        <v>1</v>
      </c>
      <c r="K17" s="18">
        <f t="shared" si="2"/>
        <v>1000</v>
      </c>
      <c r="L17" s="25"/>
      <c r="M17" s="18">
        <f t="shared" si="3"/>
        <v>10140</v>
      </c>
      <c r="N17" s="19">
        <f t="shared" si="4"/>
        <v>0.67393327130134251</v>
      </c>
    </row>
    <row r="18" spans="1:14" ht="15.6" x14ac:dyDescent="0.3">
      <c r="A18" s="16">
        <v>11</v>
      </c>
      <c r="B18" s="29">
        <v>19</v>
      </c>
      <c r="C18" s="30" t="s">
        <v>39</v>
      </c>
      <c r="D18" s="24">
        <v>8</v>
      </c>
      <c r="E18" s="24"/>
      <c r="F18" s="17">
        <f t="shared" si="0"/>
        <v>3200</v>
      </c>
      <c r="G18" s="24">
        <v>4</v>
      </c>
      <c r="H18" s="17">
        <f t="shared" si="1"/>
        <v>1600</v>
      </c>
      <c r="I18" s="24">
        <v>5225</v>
      </c>
      <c r="J18" s="25"/>
      <c r="K18" s="18">
        <f t="shared" si="2"/>
        <v>0</v>
      </c>
      <c r="L18" s="25"/>
      <c r="M18" s="18">
        <f t="shared" si="3"/>
        <v>10025</v>
      </c>
      <c r="N18" s="19">
        <f t="shared" si="4"/>
        <v>0.66629004386547919</v>
      </c>
    </row>
    <row r="19" spans="1:14" ht="15.6" x14ac:dyDescent="0.3">
      <c r="A19" s="16">
        <v>12</v>
      </c>
      <c r="B19" s="29">
        <v>3</v>
      </c>
      <c r="C19" s="30" t="s">
        <v>23</v>
      </c>
      <c r="D19" s="24">
        <v>8</v>
      </c>
      <c r="E19" s="24"/>
      <c r="F19" s="17">
        <f t="shared" si="0"/>
        <v>3200</v>
      </c>
      <c r="G19" s="24">
        <v>4</v>
      </c>
      <c r="H19" s="17">
        <f t="shared" si="1"/>
        <v>1600</v>
      </c>
      <c r="I19" s="24">
        <v>4931</v>
      </c>
      <c r="J19" s="25"/>
      <c r="K19" s="18">
        <f t="shared" si="2"/>
        <v>0</v>
      </c>
      <c r="L19" s="25"/>
      <c r="M19" s="18">
        <f t="shared" si="3"/>
        <v>9731</v>
      </c>
      <c r="N19" s="19">
        <f t="shared" si="4"/>
        <v>0.64674996676857632</v>
      </c>
    </row>
    <row r="20" spans="1:14" ht="15.6" x14ac:dyDescent="0.3">
      <c r="A20" s="16">
        <v>13</v>
      </c>
      <c r="B20" s="29">
        <v>36</v>
      </c>
      <c r="C20" s="30" t="s">
        <v>56</v>
      </c>
      <c r="D20" s="24">
        <v>6</v>
      </c>
      <c r="E20" s="24"/>
      <c r="F20" s="17">
        <f t="shared" si="0"/>
        <v>2400</v>
      </c>
      <c r="G20" s="24">
        <v>2</v>
      </c>
      <c r="H20" s="17">
        <f t="shared" si="1"/>
        <v>800</v>
      </c>
      <c r="I20" s="24">
        <v>5116</v>
      </c>
      <c r="J20" s="25">
        <v>1</v>
      </c>
      <c r="K20" s="18">
        <f t="shared" si="2"/>
        <v>1000</v>
      </c>
      <c r="L20" s="25"/>
      <c r="M20" s="18">
        <f t="shared" si="3"/>
        <v>9316</v>
      </c>
      <c r="N20" s="19">
        <f t="shared" si="4"/>
        <v>0.61916788515219989</v>
      </c>
    </row>
    <row r="21" spans="1:14" ht="15.6" x14ac:dyDescent="0.3">
      <c r="A21" s="16">
        <v>14</v>
      </c>
      <c r="B21" s="29">
        <v>7</v>
      </c>
      <c r="C21" s="30" t="s">
        <v>27</v>
      </c>
      <c r="D21" s="24">
        <v>7</v>
      </c>
      <c r="E21" s="24"/>
      <c r="F21" s="17">
        <f t="shared" si="0"/>
        <v>2800</v>
      </c>
      <c r="G21" s="24">
        <v>3</v>
      </c>
      <c r="H21" s="17">
        <f t="shared" si="1"/>
        <v>1200</v>
      </c>
      <c r="I21" s="24">
        <v>4641</v>
      </c>
      <c r="J21" s="25"/>
      <c r="K21" s="18">
        <f t="shared" si="2"/>
        <v>0</v>
      </c>
      <c r="L21" s="25"/>
      <c r="M21" s="18">
        <f t="shared" si="3"/>
        <v>8641</v>
      </c>
      <c r="N21" s="19">
        <f t="shared" si="4"/>
        <v>0.57430546324604548</v>
      </c>
    </row>
    <row r="22" spans="1:14" ht="15.6" x14ac:dyDescent="0.3">
      <c r="A22" s="16">
        <v>15</v>
      </c>
      <c r="B22" s="29">
        <v>5</v>
      </c>
      <c r="C22" s="30" t="s">
        <v>25</v>
      </c>
      <c r="D22" s="24">
        <v>6</v>
      </c>
      <c r="E22" s="24"/>
      <c r="F22" s="17">
        <f t="shared" si="0"/>
        <v>2400</v>
      </c>
      <c r="G22" s="24">
        <v>2</v>
      </c>
      <c r="H22" s="17">
        <f t="shared" si="1"/>
        <v>800</v>
      </c>
      <c r="I22" s="24">
        <v>3887</v>
      </c>
      <c r="J22" s="25">
        <v>1</v>
      </c>
      <c r="K22" s="18">
        <f t="shared" si="2"/>
        <v>1000</v>
      </c>
      <c r="L22" s="25"/>
      <c r="M22" s="18">
        <f t="shared" si="3"/>
        <v>8087</v>
      </c>
      <c r="N22" s="19">
        <f t="shared" si="4"/>
        <v>0.53748504585936463</v>
      </c>
    </row>
    <row r="23" spans="1:14" ht="15.6" x14ac:dyDescent="0.3">
      <c r="A23" s="16">
        <v>16</v>
      </c>
      <c r="B23" s="29">
        <v>16</v>
      </c>
      <c r="C23" s="30" t="s">
        <v>36</v>
      </c>
      <c r="D23" s="24">
        <v>6</v>
      </c>
      <c r="E23" s="24"/>
      <c r="F23" s="17">
        <f t="shared" si="0"/>
        <v>2400</v>
      </c>
      <c r="G23" s="24">
        <v>4</v>
      </c>
      <c r="H23" s="17">
        <f t="shared" si="1"/>
        <v>1600</v>
      </c>
      <c r="I23" s="24">
        <v>3824</v>
      </c>
      <c r="J23" s="25"/>
      <c r="K23" s="18">
        <f t="shared" si="2"/>
        <v>0</v>
      </c>
      <c r="L23" s="25"/>
      <c r="M23" s="18">
        <f t="shared" si="3"/>
        <v>7824</v>
      </c>
      <c r="N23" s="19">
        <f t="shared" si="4"/>
        <v>0.52000531702778152</v>
      </c>
    </row>
    <row r="24" spans="1:14" ht="15.6" x14ac:dyDescent="0.3">
      <c r="A24" s="16">
        <v>17</v>
      </c>
      <c r="B24" s="29">
        <v>34</v>
      </c>
      <c r="C24" s="30" t="s">
        <v>54</v>
      </c>
      <c r="D24" s="24">
        <v>6</v>
      </c>
      <c r="E24" s="24"/>
      <c r="F24" s="17">
        <f t="shared" si="0"/>
        <v>2400</v>
      </c>
      <c r="G24" s="24">
        <v>4</v>
      </c>
      <c r="H24" s="17">
        <f t="shared" si="1"/>
        <v>1600</v>
      </c>
      <c r="I24" s="24">
        <v>3715</v>
      </c>
      <c r="J24" s="25"/>
      <c r="K24" s="18">
        <f t="shared" si="2"/>
        <v>0</v>
      </c>
      <c r="L24" s="25"/>
      <c r="M24" s="18">
        <f t="shared" si="3"/>
        <v>7715</v>
      </c>
      <c r="N24" s="19">
        <f t="shared" si="4"/>
        <v>0.51276086667552834</v>
      </c>
    </row>
    <row r="25" spans="1:14" ht="15.6" x14ac:dyDescent="0.3">
      <c r="A25" s="16">
        <v>18</v>
      </c>
      <c r="B25" s="29">
        <v>29</v>
      </c>
      <c r="C25" s="30" t="s">
        <v>49</v>
      </c>
      <c r="D25" s="24">
        <v>7</v>
      </c>
      <c r="E25" s="24"/>
      <c r="F25" s="17">
        <f t="shared" si="0"/>
        <v>2800</v>
      </c>
      <c r="G25" s="24">
        <v>3</v>
      </c>
      <c r="H25" s="17">
        <f t="shared" si="1"/>
        <v>1200</v>
      </c>
      <c r="I25" s="24">
        <v>3612</v>
      </c>
      <c r="J25" s="25"/>
      <c r="K25" s="18">
        <f t="shared" si="2"/>
        <v>0</v>
      </c>
      <c r="L25" s="25"/>
      <c r="M25" s="18">
        <f t="shared" si="3"/>
        <v>7612</v>
      </c>
      <c r="N25" s="19">
        <f t="shared" si="4"/>
        <v>0.50591519340688551</v>
      </c>
    </row>
    <row r="26" spans="1:14" ht="15.6" x14ac:dyDescent="0.3">
      <c r="A26" s="16">
        <v>19</v>
      </c>
      <c r="B26" s="29">
        <v>20</v>
      </c>
      <c r="C26" s="30" t="s">
        <v>40</v>
      </c>
      <c r="D26" s="24">
        <v>5</v>
      </c>
      <c r="E26" s="24"/>
      <c r="F26" s="17">
        <f t="shared" si="0"/>
        <v>2000</v>
      </c>
      <c r="G26" s="24">
        <v>1</v>
      </c>
      <c r="H26" s="17">
        <f t="shared" si="1"/>
        <v>400</v>
      </c>
      <c r="I26" s="24">
        <v>4065</v>
      </c>
      <c r="J26" s="25">
        <v>1</v>
      </c>
      <c r="K26" s="18">
        <f t="shared" si="2"/>
        <v>1000</v>
      </c>
      <c r="L26" s="25"/>
      <c r="M26" s="18">
        <f t="shared" si="3"/>
        <v>7465</v>
      </c>
      <c r="N26" s="19">
        <f t="shared" si="4"/>
        <v>0.49614515485843413</v>
      </c>
    </row>
    <row r="27" spans="1:14" ht="15.6" x14ac:dyDescent="0.3">
      <c r="A27" s="16">
        <v>20</v>
      </c>
      <c r="B27" s="29">
        <v>25</v>
      </c>
      <c r="C27" s="30" t="s">
        <v>45</v>
      </c>
      <c r="D27" s="24">
        <v>5</v>
      </c>
      <c r="E27" s="24">
        <v>1</v>
      </c>
      <c r="F27" s="17">
        <f t="shared" si="0"/>
        <v>3000</v>
      </c>
      <c r="G27" s="24">
        <v>3</v>
      </c>
      <c r="H27" s="17">
        <f t="shared" si="1"/>
        <v>1200</v>
      </c>
      <c r="I27" s="24">
        <v>2726</v>
      </c>
      <c r="J27" s="25"/>
      <c r="K27" s="18">
        <f t="shared" si="2"/>
        <v>0</v>
      </c>
      <c r="L27" s="25"/>
      <c r="M27" s="18">
        <f t="shared" si="3"/>
        <v>6926</v>
      </c>
      <c r="N27" s="19">
        <f t="shared" si="4"/>
        <v>0.46032168018077896</v>
      </c>
    </row>
    <row r="28" spans="1:14" ht="15.6" x14ac:dyDescent="0.3">
      <c r="A28" s="16">
        <v>21</v>
      </c>
      <c r="B28" s="29">
        <v>10</v>
      </c>
      <c r="C28" s="30" t="s">
        <v>30</v>
      </c>
      <c r="D28" s="24">
        <v>6</v>
      </c>
      <c r="E28" s="24"/>
      <c r="F28" s="17">
        <f t="shared" si="0"/>
        <v>2400</v>
      </c>
      <c r="G28" s="24">
        <v>2</v>
      </c>
      <c r="H28" s="17">
        <f t="shared" si="1"/>
        <v>800</v>
      </c>
      <c r="I28" s="24">
        <v>3700</v>
      </c>
      <c r="J28" s="25"/>
      <c r="K28" s="18">
        <f t="shared" si="2"/>
        <v>0</v>
      </c>
      <c r="L28" s="25"/>
      <c r="M28" s="18">
        <f t="shared" si="3"/>
        <v>6900</v>
      </c>
      <c r="N28" s="19">
        <f t="shared" si="4"/>
        <v>0.45859364615180115</v>
      </c>
    </row>
    <row r="29" spans="1:14" ht="15.6" x14ac:dyDescent="0.3">
      <c r="A29" s="16">
        <v>22</v>
      </c>
      <c r="B29" s="29">
        <v>21</v>
      </c>
      <c r="C29" s="30" t="s">
        <v>41</v>
      </c>
      <c r="D29" s="24">
        <v>4</v>
      </c>
      <c r="E29" s="24">
        <v>1</v>
      </c>
      <c r="F29" s="17">
        <f t="shared" si="0"/>
        <v>2600</v>
      </c>
      <c r="G29" s="24">
        <v>3</v>
      </c>
      <c r="H29" s="17">
        <f t="shared" si="1"/>
        <v>1200</v>
      </c>
      <c r="I29" s="24">
        <v>3012</v>
      </c>
      <c r="J29" s="25"/>
      <c r="K29" s="18">
        <f t="shared" si="2"/>
        <v>0</v>
      </c>
      <c r="L29" s="25"/>
      <c r="M29" s="18">
        <f t="shared" si="3"/>
        <v>6812</v>
      </c>
      <c r="N29" s="19">
        <f t="shared" si="4"/>
        <v>0.45274491559218399</v>
      </c>
    </row>
    <row r="30" spans="1:14" ht="15.6" x14ac:dyDescent="0.3">
      <c r="A30" s="16">
        <v>23</v>
      </c>
      <c r="B30" s="29">
        <v>32</v>
      </c>
      <c r="C30" s="30" t="s">
        <v>52</v>
      </c>
      <c r="D30" s="24">
        <v>4</v>
      </c>
      <c r="E30" s="24">
        <v>1</v>
      </c>
      <c r="F30" s="17">
        <f t="shared" si="0"/>
        <v>2600</v>
      </c>
      <c r="G30" s="24">
        <v>3</v>
      </c>
      <c r="H30" s="17">
        <f t="shared" si="1"/>
        <v>1200</v>
      </c>
      <c r="I30" s="24">
        <v>2534</v>
      </c>
      <c r="J30" s="25"/>
      <c r="K30" s="18">
        <f t="shared" si="2"/>
        <v>0</v>
      </c>
      <c r="L30" s="25"/>
      <c r="M30" s="18">
        <f t="shared" si="3"/>
        <v>6334</v>
      </c>
      <c r="N30" s="19">
        <f t="shared" si="4"/>
        <v>0.42097567459789975</v>
      </c>
    </row>
    <row r="31" spans="1:14" ht="15.6" x14ac:dyDescent="0.3">
      <c r="A31" s="16">
        <v>24</v>
      </c>
      <c r="B31" s="29">
        <v>35</v>
      </c>
      <c r="C31" s="30" t="s">
        <v>55</v>
      </c>
      <c r="D31" s="24">
        <v>6</v>
      </c>
      <c r="E31" s="24"/>
      <c r="F31" s="17">
        <f t="shared" si="0"/>
        <v>2400</v>
      </c>
      <c r="G31" s="24">
        <v>2</v>
      </c>
      <c r="H31" s="17">
        <f t="shared" si="1"/>
        <v>800</v>
      </c>
      <c r="I31" s="24">
        <v>3109</v>
      </c>
      <c r="J31" s="25"/>
      <c r="K31" s="18">
        <f t="shared" si="2"/>
        <v>0</v>
      </c>
      <c r="L31" s="25"/>
      <c r="M31" s="18">
        <f t="shared" si="3"/>
        <v>6309</v>
      </c>
      <c r="N31" s="19">
        <f t="shared" si="4"/>
        <v>0.41931410341619035</v>
      </c>
    </row>
    <row r="32" spans="1:14" ht="15.6" x14ac:dyDescent="0.3">
      <c r="A32" s="16">
        <v>25</v>
      </c>
      <c r="B32" s="29">
        <v>15</v>
      </c>
      <c r="C32" s="30" t="s">
        <v>35</v>
      </c>
      <c r="D32" s="24">
        <v>5</v>
      </c>
      <c r="E32" s="24"/>
      <c r="F32" s="17">
        <f t="shared" si="0"/>
        <v>2000</v>
      </c>
      <c r="G32" s="24">
        <v>3</v>
      </c>
      <c r="H32" s="17">
        <f t="shared" si="1"/>
        <v>1200</v>
      </c>
      <c r="I32" s="24">
        <v>3015</v>
      </c>
      <c r="J32" s="25"/>
      <c r="K32" s="18">
        <f t="shared" si="2"/>
        <v>0</v>
      </c>
      <c r="L32" s="25"/>
      <c r="M32" s="18">
        <f t="shared" si="3"/>
        <v>6215</v>
      </c>
      <c r="N32" s="19">
        <f t="shared" si="4"/>
        <v>0.4130665957729629</v>
      </c>
    </row>
    <row r="33" spans="1:14" ht="15.6" x14ac:dyDescent="0.3">
      <c r="A33" s="16">
        <v>26</v>
      </c>
      <c r="B33" s="29">
        <v>23</v>
      </c>
      <c r="C33" s="30" t="s">
        <v>43</v>
      </c>
      <c r="D33" s="24">
        <v>3</v>
      </c>
      <c r="E33" s="24"/>
      <c r="F33" s="17">
        <f t="shared" si="0"/>
        <v>1200</v>
      </c>
      <c r="G33" s="24">
        <v>1</v>
      </c>
      <c r="H33" s="17">
        <f t="shared" si="1"/>
        <v>400</v>
      </c>
      <c r="I33" s="24">
        <v>4474</v>
      </c>
      <c r="J33" s="25"/>
      <c r="K33" s="18">
        <f t="shared" si="2"/>
        <v>0</v>
      </c>
      <c r="L33" s="25"/>
      <c r="M33" s="18">
        <f t="shared" si="3"/>
        <v>6074</v>
      </c>
      <c r="N33" s="19">
        <f t="shared" si="4"/>
        <v>0.40369533430812177</v>
      </c>
    </row>
    <row r="34" spans="1:14" ht="15.6" x14ac:dyDescent="0.3">
      <c r="A34" s="16">
        <v>27</v>
      </c>
      <c r="B34" s="29">
        <v>6</v>
      </c>
      <c r="C34" s="30" t="s">
        <v>26</v>
      </c>
      <c r="D34" s="24">
        <v>5</v>
      </c>
      <c r="E34" s="24"/>
      <c r="F34" s="17">
        <f t="shared" si="0"/>
        <v>2000</v>
      </c>
      <c r="G34" s="24">
        <v>3</v>
      </c>
      <c r="H34" s="17">
        <f t="shared" si="1"/>
        <v>1200</v>
      </c>
      <c r="I34" s="24">
        <v>2480</v>
      </c>
      <c r="J34" s="25"/>
      <c r="K34" s="18">
        <f t="shared" si="2"/>
        <v>0</v>
      </c>
      <c r="L34" s="25"/>
      <c r="M34" s="18">
        <f t="shared" si="3"/>
        <v>5680</v>
      </c>
      <c r="N34" s="19">
        <f t="shared" si="4"/>
        <v>0.37750897248438126</v>
      </c>
    </row>
    <row r="35" spans="1:14" ht="15.6" x14ac:dyDescent="0.3">
      <c r="A35" s="16">
        <v>28</v>
      </c>
      <c r="B35" s="29">
        <v>17</v>
      </c>
      <c r="C35" s="30" t="s">
        <v>37</v>
      </c>
      <c r="D35" s="24">
        <v>4</v>
      </c>
      <c r="E35" s="24"/>
      <c r="F35" s="17">
        <f t="shared" si="0"/>
        <v>1600</v>
      </c>
      <c r="G35" s="24">
        <v>3</v>
      </c>
      <c r="H35" s="17">
        <f t="shared" si="1"/>
        <v>1200</v>
      </c>
      <c r="I35" s="24">
        <v>2237</v>
      </c>
      <c r="J35" s="25"/>
      <c r="K35" s="18">
        <f t="shared" si="2"/>
        <v>0</v>
      </c>
      <c r="L35" s="25"/>
      <c r="M35" s="18">
        <f t="shared" si="3"/>
        <v>5037</v>
      </c>
      <c r="N35" s="19">
        <f t="shared" si="4"/>
        <v>0.33477336169081484</v>
      </c>
    </row>
    <row r="36" spans="1:14" ht="15.6" x14ac:dyDescent="0.3">
      <c r="A36" s="16">
        <v>29</v>
      </c>
      <c r="B36" s="29">
        <v>33</v>
      </c>
      <c r="C36" s="30" t="s">
        <v>53</v>
      </c>
      <c r="D36" s="24">
        <v>4</v>
      </c>
      <c r="E36" s="23"/>
      <c r="F36" s="17">
        <f t="shared" si="0"/>
        <v>1600</v>
      </c>
      <c r="G36" s="24">
        <v>2</v>
      </c>
      <c r="H36" s="17">
        <f t="shared" si="1"/>
        <v>800</v>
      </c>
      <c r="I36" s="24">
        <v>2341</v>
      </c>
      <c r="J36" s="25"/>
      <c r="K36" s="18">
        <f t="shared" si="2"/>
        <v>0</v>
      </c>
      <c r="L36" s="25"/>
      <c r="M36" s="18">
        <f t="shared" si="3"/>
        <v>4741</v>
      </c>
      <c r="N36" s="19">
        <f t="shared" si="4"/>
        <v>0.31510035889937527</v>
      </c>
    </row>
    <row r="37" spans="1:14" ht="15.6" x14ac:dyDescent="0.3">
      <c r="A37" s="16">
        <v>30</v>
      </c>
      <c r="B37" s="29">
        <v>27</v>
      </c>
      <c r="C37" s="30" t="s">
        <v>47</v>
      </c>
      <c r="D37" s="24">
        <v>4</v>
      </c>
      <c r="E37" s="23"/>
      <c r="F37" s="17">
        <f t="shared" si="0"/>
        <v>1600</v>
      </c>
      <c r="G37" s="24">
        <v>2</v>
      </c>
      <c r="H37" s="17">
        <f t="shared" si="1"/>
        <v>800</v>
      </c>
      <c r="I37" s="24">
        <v>2024</v>
      </c>
      <c r="J37" s="25"/>
      <c r="K37" s="18">
        <f t="shared" si="2"/>
        <v>0</v>
      </c>
      <c r="L37" s="25"/>
      <c r="M37" s="18">
        <f t="shared" si="3"/>
        <v>4424</v>
      </c>
      <c r="N37" s="19">
        <f t="shared" si="4"/>
        <v>0.29403163631529977</v>
      </c>
    </row>
    <row r="38" spans="1:14" ht="15.6" x14ac:dyDescent="0.3">
      <c r="A38" s="16">
        <v>31</v>
      </c>
      <c r="B38" s="29">
        <v>8</v>
      </c>
      <c r="C38" s="30" t="s">
        <v>28</v>
      </c>
      <c r="D38" s="24">
        <v>3</v>
      </c>
      <c r="E38" s="24"/>
      <c r="F38" s="17">
        <f t="shared" si="0"/>
        <v>1200</v>
      </c>
      <c r="G38" s="24">
        <v>2</v>
      </c>
      <c r="H38" s="17">
        <f t="shared" si="1"/>
        <v>800</v>
      </c>
      <c r="I38" s="24">
        <v>2306</v>
      </c>
      <c r="J38" s="25"/>
      <c r="K38" s="18">
        <f t="shared" si="2"/>
        <v>0</v>
      </c>
      <c r="L38" s="25"/>
      <c r="M38" s="18">
        <f t="shared" si="3"/>
        <v>4306</v>
      </c>
      <c r="N38" s="19">
        <f t="shared" si="4"/>
        <v>0.28618902033763127</v>
      </c>
    </row>
    <row r="39" spans="1:14" ht="15.6" x14ac:dyDescent="0.3">
      <c r="A39" s="16">
        <v>32</v>
      </c>
      <c r="B39" s="29">
        <v>30</v>
      </c>
      <c r="C39" s="30" t="s">
        <v>50</v>
      </c>
      <c r="D39" s="24">
        <v>3</v>
      </c>
      <c r="E39" s="24"/>
      <c r="F39" s="17">
        <f t="shared" si="0"/>
        <v>1200</v>
      </c>
      <c r="G39" s="24">
        <v>2</v>
      </c>
      <c r="H39" s="17">
        <f t="shared" si="1"/>
        <v>800</v>
      </c>
      <c r="I39" s="24">
        <v>2169</v>
      </c>
      <c r="J39" s="25"/>
      <c r="K39" s="18">
        <f t="shared" si="2"/>
        <v>0</v>
      </c>
      <c r="L39" s="25"/>
      <c r="M39" s="18">
        <f t="shared" si="3"/>
        <v>4169</v>
      </c>
      <c r="N39" s="19">
        <f t="shared" si="4"/>
        <v>0.27708361026186362</v>
      </c>
    </row>
    <row r="40" spans="1:14" ht="15.6" x14ac:dyDescent="0.3">
      <c r="A40" s="16">
        <v>33</v>
      </c>
      <c r="B40" s="29">
        <v>13</v>
      </c>
      <c r="C40" s="30" t="s">
        <v>33</v>
      </c>
      <c r="D40" s="24">
        <v>3</v>
      </c>
      <c r="E40" s="24"/>
      <c r="F40" s="17">
        <f t="shared" si="0"/>
        <v>1200</v>
      </c>
      <c r="G40" s="24">
        <v>2</v>
      </c>
      <c r="H40" s="17">
        <f t="shared" si="1"/>
        <v>800</v>
      </c>
      <c r="I40" s="24">
        <v>1533</v>
      </c>
      <c r="J40" s="25"/>
      <c r="K40" s="18">
        <f t="shared" si="2"/>
        <v>0</v>
      </c>
      <c r="L40" s="25"/>
      <c r="M40" s="18">
        <f t="shared" si="3"/>
        <v>3533</v>
      </c>
      <c r="N40" s="19">
        <f t="shared" si="4"/>
        <v>0.23481323939917587</v>
      </c>
    </row>
    <row r="41" spans="1:14" ht="15.6" x14ac:dyDescent="0.3">
      <c r="A41" s="16">
        <v>34</v>
      </c>
      <c r="B41" s="29">
        <v>31</v>
      </c>
      <c r="C41" s="30" t="s">
        <v>51</v>
      </c>
      <c r="D41" s="24">
        <v>2</v>
      </c>
      <c r="E41" s="24"/>
      <c r="F41" s="17">
        <f t="shared" si="0"/>
        <v>800</v>
      </c>
      <c r="G41" s="24">
        <v>1</v>
      </c>
      <c r="H41" s="17">
        <f t="shared" si="1"/>
        <v>400</v>
      </c>
      <c r="I41" s="24">
        <v>2231</v>
      </c>
      <c r="J41" s="25"/>
      <c r="K41" s="18">
        <f t="shared" si="2"/>
        <v>0</v>
      </c>
      <c r="L41" s="25"/>
      <c r="M41" s="18">
        <f t="shared" si="3"/>
        <v>3431</v>
      </c>
      <c r="N41" s="19">
        <f t="shared" si="4"/>
        <v>0.2280340289778014</v>
      </c>
    </row>
    <row r="42" spans="1:14" ht="15.6" x14ac:dyDescent="0.3">
      <c r="A42" s="16">
        <v>35</v>
      </c>
      <c r="B42" s="29">
        <v>24</v>
      </c>
      <c r="C42" s="30" t="s">
        <v>44</v>
      </c>
      <c r="D42" s="24">
        <v>1</v>
      </c>
      <c r="E42" s="24"/>
      <c r="F42" s="17">
        <f t="shared" si="0"/>
        <v>400</v>
      </c>
      <c r="G42" s="24">
        <v>1</v>
      </c>
      <c r="H42" s="17">
        <f t="shared" si="1"/>
        <v>400</v>
      </c>
      <c r="I42" s="24">
        <v>1387</v>
      </c>
      <c r="J42" s="25"/>
      <c r="K42" s="18">
        <f t="shared" si="2"/>
        <v>0</v>
      </c>
      <c r="L42" s="25"/>
      <c r="M42" s="18">
        <f t="shared" si="3"/>
        <v>2187</v>
      </c>
      <c r="N42" s="19">
        <f t="shared" si="4"/>
        <v>0.14535424697594046</v>
      </c>
    </row>
    <row r="43" spans="1:14" ht="15.6" x14ac:dyDescent="0.3">
      <c r="A43" s="16">
        <v>36</v>
      </c>
      <c r="B43" s="29">
        <v>26</v>
      </c>
      <c r="C43" s="30" t="s">
        <v>46</v>
      </c>
      <c r="D43" s="24">
        <v>1</v>
      </c>
      <c r="E43" s="24"/>
      <c r="F43" s="17">
        <f t="shared" si="0"/>
        <v>400</v>
      </c>
      <c r="G43" s="24">
        <v>1</v>
      </c>
      <c r="H43" s="17">
        <f t="shared" si="1"/>
        <v>400</v>
      </c>
      <c r="I43" s="24">
        <v>443</v>
      </c>
      <c r="J43" s="25"/>
      <c r="K43" s="18">
        <f t="shared" si="2"/>
        <v>0</v>
      </c>
      <c r="L43" s="25"/>
      <c r="M43" s="18">
        <f t="shared" si="3"/>
        <v>1243</v>
      </c>
      <c r="N43" s="19">
        <f t="shared" si="4"/>
        <v>8.2613319154592579E-2</v>
      </c>
    </row>
    <row r="44" spans="1:14" ht="15.6" x14ac:dyDescent="0.3">
      <c r="A44" s="16">
        <v>37</v>
      </c>
      <c r="B44" s="29">
        <v>37</v>
      </c>
      <c r="C44" s="30"/>
      <c r="D44" s="24">
        <v>0</v>
      </c>
      <c r="E44" s="24"/>
      <c r="F44" s="17">
        <f t="shared" ref="F44:F67" si="5">D44*$I$2+E44*1000</f>
        <v>0</v>
      </c>
      <c r="G44" s="24">
        <v>0</v>
      </c>
      <c r="H44" s="17">
        <f t="shared" ref="H44:H67" si="6">+G44*$I$2</f>
        <v>0</v>
      </c>
      <c r="I44" s="24">
        <v>0</v>
      </c>
      <c r="J44" s="25"/>
      <c r="K44" s="18">
        <f t="shared" ref="K44:K67" si="7">1000*J44</f>
        <v>0</v>
      </c>
      <c r="L44" s="25"/>
      <c r="M44" s="18">
        <f t="shared" ref="M44:M67" si="8">+I44+H44+F44+K44-L44</f>
        <v>0</v>
      </c>
      <c r="N44" s="19">
        <f t="shared" ref="N44:N67" si="9">IF(ISERROR(+M44/MAX($M$8:$M$67)),0,+M44/MAX($M$8:$M$67))</f>
        <v>0</v>
      </c>
    </row>
    <row r="45" spans="1:14" ht="15.6" x14ac:dyDescent="0.3">
      <c r="A45" s="16">
        <v>38</v>
      </c>
      <c r="B45" s="29">
        <v>38</v>
      </c>
      <c r="C45" s="30"/>
      <c r="D45" s="24">
        <v>0</v>
      </c>
      <c r="E45" s="24"/>
      <c r="F45" s="17">
        <f t="shared" si="5"/>
        <v>0</v>
      </c>
      <c r="G45" s="24">
        <v>0</v>
      </c>
      <c r="H45" s="17">
        <f t="shared" si="6"/>
        <v>0</v>
      </c>
      <c r="I45" s="24">
        <v>0</v>
      </c>
      <c r="J45" s="25"/>
      <c r="K45" s="18">
        <f t="shared" si="7"/>
        <v>0</v>
      </c>
      <c r="L45" s="25"/>
      <c r="M45" s="18">
        <f t="shared" si="8"/>
        <v>0</v>
      </c>
      <c r="N45" s="19">
        <f t="shared" si="9"/>
        <v>0</v>
      </c>
    </row>
    <row r="46" spans="1:14" ht="15.6" x14ac:dyDescent="0.3">
      <c r="A46" s="16">
        <v>39</v>
      </c>
      <c r="B46" s="29">
        <v>39</v>
      </c>
      <c r="C46" s="30"/>
      <c r="D46" s="24"/>
      <c r="E46" s="24"/>
      <c r="F46" s="17">
        <f t="shared" si="5"/>
        <v>0</v>
      </c>
      <c r="G46" s="24"/>
      <c r="H46" s="17">
        <f t="shared" si="6"/>
        <v>0</v>
      </c>
      <c r="I46" s="24"/>
      <c r="J46" s="25"/>
      <c r="K46" s="18">
        <f t="shared" si="7"/>
        <v>0</v>
      </c>
      <c r="L46" s="25"/>
      <c r="M46" s="18">
        <f t="shared" si="8"/>
        <v>0</v>
      </c>
      <c r="N46" s="19">
        <f t="shared" si="9"/>
        <v>0</v>
      </c>
    </row>
    <row r="47" spans="1:14" ht="15.6" x14ac:dyDescent="0.3">
      <c r="A47" s="16">
        <v>40</v>
      </c>
      <c r="B47" s="29">
        <v>40</v>
      </c>
      <c r="C47" s="30"/>
      <c r="D47" s="24"/>
      <c r="E47" s="24"/>
      <c r="F47" s="17">
        <f t="shared" si="5"/>
        <v>0</v>
      </c>
      <c r="G47" s="24"/>
      <c r="H47" s="17">
        <f t="shared" si="6"/>
        <v>0</v>
      </c>
      <c r="I47" s="24"/>
      <c r="J47" s="25"/>
      <c r="K47" s="18">
        <f t="shared" si="7"/>
        <v>0</v>
      </c>
      <c r="L47" s="25"/>
      <c r="M47" s="18">
        <f t="shared" si="8"/>
        <v>0</v>
      </c>
      <c r="N47" s="19">
        <f t="shared" si="9"/>
        <v>0</v>
      </c>
    </row>
    <row r="48" spans="1:14" ht="15.6" x14ac:dyDescent="0.3">
      <c r="A48" s="16">
        <v>41</v>
      </c>
      <c r="B48" s="29">
        <v>41</v>
      </c>
      <c r="C48" s="30"/>
      <c r="D48" s="24"/>
      <c r="E48" s="24"/>
      <c r="F48" s="17">
        <f t="shared" si="5"/>
        <v>0</v>
      </c>
      <c r="G48" s="24"/>
      <c r="H48" s="17">
        <f t="shared" si="6"/>
        <v>0</v>
      </c>
      <c r="I48" s="24"/>
      <c r="J48" s="25"/>
      <c r="K48" s="18">
        <f t="shared" si="7"/>
        <v>0</v>
      </c>
      <c r="L48" s="25"/>
      <c r="M48" s="18">
        <f t="shared" si="8"/>
        <v>0</v>
      </c>
      <c r="N48" s="19">
        <f t="shared" si="9"/>
        <v>0</v>
      </c>
    </row>
    <row r="49" spans="1:14" ht="15.6" x14ac:dyDescent="0.3">
      <c r="A49" s="16">
        <v>42</v>
      </c>
      <c r="B49" s="29">
        <v>42</v>
      </c>
      <c r="C49" s="30"/>
      <c r="D49" s="24"/>
      <c r="E49" s="24"/>
      <c r="F49" s="17">
        <f t="shared" si="5"/>
        <v>0</v>
      </c>
      <c r="G49" s="24"/>
      <c r="H49" s="17">
        <f t="shared" si="6"/>
        <v>0</v>
      </c>
      <c r="I49" s="24"/>
      <c r="J49" s="25"/>
      <c r="K49" s="18">
        <f t="shared" si="7"/>
        <v>0</v>
      </c>
      <c r="L49" s="25"/>
      <c r="M49" s="18">
        <f t="shared" si="8"/>
        <v>0</v>
      </c>
      <c r="N49" s="19">
        <f t="shared" si="9"/>
        <v>0</v>
      </c>
    </row>
    <row r="50" spans="1:14" ht="15.6" x14ac:dyDescent="0.3">
      <c r="A50" s="16">
        <v>43</v>
      </c>
      <c r="B50" s="29">
        <v>43</v>
      </c>
      <c r="C50" s="30"/>
      <c r="D50" s="24"/>
      <c r="E50" s="24"/>
      <c r="F50" s="17">
        <f t="shared" si="5"/>
        <v>0</v>
      </c>
      <c r="G50" s="24"/>
      <c r="H50" s="17">
        <f t="shared" si="6"/>
        <v>0</v>
      </c>
      <c r="I50" s="24"/>
      <c r="J50" s="25"/>
      <c r="K50" s="18">
        <f t="shared" si="7"/>
        <v>0</v>
      </c>
      <c r="L50" s="25"/>
      <c r="M50" s="18">
        <f t="shared" si="8"/>
        <v>0</v>
      </c>
      <c r="N50" s="19">
        <f t="shared" si="9"/>
        <v>0</v>
      </c>
    </row>
    <row r="51" spans="1:14" ht="15.6" x14ac:dyDescent="0.3">
      <c r="A51" s="16">
        <v>44</v>
      </c>
      <c r="B51" s="29">
        <v>44</v>
      </c>
      <c r="C51" s="30"/>
      <c r="D51" s="24"/>
      <c r="E51" s="24"/>
      <c r="F51" s="17">
        <f t="shared" si="5"/>
        <v>0</v>
      </c>
      <c r="G51" s="24"/>
      <c r="H51" s="17">
        <f t="shared" si="6"/>
        <v>0</v>
      </c>
      <c r="I51" s="24"/>
      <c r="J51" s="25"/>
      <c r="K51" s="18">
        <f t="shared" si="7"/>
        <v>0</v>
      </c>
      <c r="L51" s="25"/>
      <c r="M51" s="18">
        <f t="shared" si="8"/>
        <v>0</v>
      </c>
      <c r="N51" s="19">
        <f t="shared" si="9"/>
        <v>0</v>
      </c>
    </row>
    <row r="52" spans="1:14" ht="15.6" x14ac:dyDescent="0.3">
      <c r="A52" s="16">
        <v>45</v>
      </c>
      <c r="B52" s="29">
        <v>45</v>
      </c>
      <c r="C52" s="30"/>
      <c r="D52" s="24"/>
      <c r="E52" s="24"/>
      <c r="F52" s="17">
        <f t="shared" si="5"/>
        <v>0</v>
      </c>
      <c r="G52" s="24"/>
      <c r="H52" s="17">
        <f t="shared" si="6"/>
        <v>0</v>
      </c>
      <c r="I52" s="24"/>
      <c r="J52" s="25"/>
      <c r="K52" s="18">
        <f t="shared" si="7"/>
        <v>0</v>
      </c>
      <c r="L52" s="25"/>
      <c r="M52" s="18">
        <f t="shared" si="8"/>
        <v>0</v>
      </c>
      <c r="N52" s="19">
        <f t="shared" si="9"/>
        <v>0</v>
      </c>
    </row>
    <row r="53" spans="1:14" ht="15.6" x14ac:dyDescent="0.3">
      <c r="A53" s="16">
        <v>46</v>
      </c>
      <c r="B53" s="29">
        <v>46</v>
      </c>
      <c r="C53" s="30"/>
      <c r="D53" s="24"/>
      <c r="E53" s="24"/>
      <c r="F53" s="17">
        <f t="shared" si="5"/>
        <v>0</v>
      </c>
      <c r="G53" s="24"/>
      <c r="H53" s="17">
        <f t="shared" si="6"/>
        <v>0</v>
      </c>
      <c r="I53" s="24"/>
      <c r="J53" s="25"/>
      <c r="K53" s="18">
        <f t="shared" si="7"/>
        <v>0</v>
      </c>
      <c r="L53" s="25"/>
      <c r="M53" s="18">
        <f t="shared" si="8"/>
        <v>0</v>
      </c>
      <c r="N53" s="19">
        <f t="shared" si="9"/>
        <v>0</v>
      </c>
    </row>
    <row r="54" spans="1:14" ht="15.6" x14ac:dyDescent="0.3">
      <c r="A54" s="16">
        <v>47</v>
      </c>
      <c r="B54" s="29">
        <v>47</v>
      </c>
      <c r="C54" s="30"/>
      <c r="D54" s="24"/>
      <c r="E54" s="24"/>
      <c r="F54" s="17">
        <f t="shared" si="5"/>
        <v>0</v>
      </c>
      <c r="G54" s="24"/>
      <c r="H54" s="17">
        <f t="shared" si="6"/>
        <v>0</v>
      </c>
      <c r="I54" s="24"/>
      <c r="J54" s="25"/>
      <c r="K54" s="18">
        <f t="shared" si="7"/>
        <v>0</v>
      </c>
      <c r="L54" s="25"/>
      <c r="M54" s="18">
        <f t="shared" si="8"/>
        <v>0</v>
      </c>
      <c r="N54" s="19">
        <f t="shared" si="9"/>
        <v>0</v>
      </c>
    </row>
    <row r="55" spans="1:14" ht="15.6" x14ac:dyDescent="0.3">
      <c r="A55" s="16">
        <v>48</v>
      </c>
      <c r="B55" s="29">
        <v>48</v>
      </c>
      <c r="C55" s="30"/>
      <c r="D55" s="24"/>
      <c r="E55" s="24"/>
      <c r="F55" s="17">
        <f t="shared" si="5"/>
        <v>0</v>
      </c>
      <c r="G55" s="24"/>
      <c r="H55" s="17">
        <f t="shared" si="6"/>
        <v>0</v>
      </c>
      <c r="I55" s="24"/>
      <c r="J55" s="25"/>
      <c r="K55" s="18">
        <f t="shared" si="7"/>
        <v>0</v>
      </c>
      <c r="L55" s="25"/>
      <c r="M55" s="18">
        <f t="shared" si="8"/>
        <v>0</v>
      </c>
      <c r="N55" s="19">
        <f t="shared" si="9"/>
        <v>0</v>
      </c>
    </row>
    <row r="56" spans="1:14" ht="15.6" x14ac:dyDescent="0.3">
      <c r="A56" s="16">
        <v>49</v>
      </c>
      <c r="B56" s="29">
        <v>49</v>
      </c>
      <c r="C56" s="30"/>
      <c r="D56" s="24"/>
      <c r="E56" s="24"/>
      <c r="F56" s="17">
        <f t="shared" si="5"/>
        <v>0</v>
      </c>
      <c r="G56" s="24"/>
      <c r="H56" s="17">
        <f t="shared" si="6"/>
        <v>0</v>
      </c>
      <c r="I56" s="24"/>
      <c r="J56" s="25"/>
      <c r="K56" s="18">
        <f t="shared" si="7"/>
        <v>0</v>
      </c>
      <c r="L56" s="25"/>
      <c r="M56" s="18">
        <f t="shared" si="8"/>
        <v>0</v>
      </c>
      <c r="N56" s="19">
        <f t="shared" si="9"/>
        <v>0</v>
      </c>
    </row>
    <row r="57" spans="1:14" ht="15.6" x14ac:dyDescent="0.3">
      <c r="A57" s="16">
        <v>50</v>
      </c>
      <c r="B57" s="29">
        <v>50</v>
      </c>
      <c r="C57" s="30"/>
      <c r="D57" s="24"/>
      <c r="E57" s="24"/>
      <c r="F57" s="17">
        <f t="shared" si="5"/>
        <v>0</v>
      </c>
      <c r="G57" s="24"/>
      <c r="H57" s="17">
        <f t="shared" si="6"/>
        <v>0</v>
      </c>
      <c r="I57" s="24"/>
      <c r="J57" s="25"/>
      <c r="K57" s="18">
        <f t="shared" si="7"/>
        <v>0</v>
      </c>
      <c r="L57" s="25"/>
      <c r="M57" s="18">
        <f t="shared" si="8"/>
        <v>0</v>
      </c>
      <c r="N57" s="19">
        <f t="shared" si="9"/>
        <v>0</v>
      </c>
    </row>
    <row r="58" spans="1:14" ht="15.6" x14ac:dyDescent="0.3">
      <c r="A58" s="16">
        <v>51</v>
      </c>
      <c r="B58" s="29">
        <v>51</v>
      </c>
      <c r="C58" s="30"/>
      <c r="D58" s="24"/>
      <c r="E58" s="24"/>
      <c r="F58" s="17">
        <f t="shared" si="5"/>
        <v>0</v>
      </c>
      <c r="G58" s="24"/>
      <c r="H58" s="17">
        <f t="shared" si="6"/>
        <v>0</v>
      </c>
      <c r="I58" s="24"/>
      <c r="J58" s="25"/>
      <c r="K58" s="18">
        <f t="shared" si="7"/>
        <v>0</v>
      </c>
      <c r="L58" s="25"/>
      <c r="M58" s="18">
        <f t="shared" si="8"/>
        <v>0</v>
      </c>
      <c r="N58" s="19">
        <f t="shared" si="9"/>
        <v>0</v>
      </c>
    </row>
    <row r="59" spans="1:14" ht="15.6" x14ac:dyDescent="0.3">
      <c r="A59" s="16">
        <v>52</v>
      </c>
      <c r="B59" s="29">
        <v>52</v>
      </c>
      <c r="C59" s="30"/>
      <c r="D59" s="24"/>
      <c r="E59" s="24"/>
      <c r="F59" s="17">
        <f t="shared" si="5"/>
        <v>0</v>
      </c>
      <c r="G59" s="24"/>
      <c r="H59" s="17">
        <f t="shared" si="6"/>
        <v>0</v>
      </c>
      <c r="I59" s="24"/>
      <c r="J59" s="25"/>
      <c r="K59" s="18">
        <f t="shared" si="7"/>
        <v>0</v>
      </c>
      <c r="L59" s="25"/>
      <c r="M59" s="18">
        <f t="shared" si="8"/>
        <v>0</v>
      </c>
      <c r="N59" s="19">
        <f t="shared" si="9"/>
        <v>0</v>
      </c>
    </row>
    <row r="60" spans="1:14" ht="15.6" x14ac:dyDescent="0.3">
      <c r="A60" s="16">
        <v>53</v>
      </c>
      <c r="B60" s="29">
        <v>53</v>
      </c>
      <c r="C60" s="30"/>
      <c r="D60" s="24"/>
      <c r="E60" s="24"/>
      <c r="F60" s="17">
        <f t="shared" si="5"/>
        <v>0</v>
      </c>
      <c r="G60" s="24"/>
      <c r="H60" s="17">
        <f t="shared" si="6"/>
        <v>0</v>
      </c>
      <c r="I60" s="24"/>
      <c r="J60" s="25"/>
      <c r="K60" s="18">
        <f t="shared" si="7"/>
        <v>0</v>
      </c>
      <c r="L60" s="25"/>
      <c r="M60" s="18">
        <f t="shared" si="8"/>
        <v>0</v>
      </c>
      <c r="N60" s="19">
        <f t="shared" si="9"/>
        <v>0</v>
      </c>
    </row>
    <row r="61" spans="1:14" ht="15.6" x14ac:dyDescent="0.3">
      <c r="A61" s="16">
        <v>54</v>
      </c>
      <c r="B61" s="29">
        <v>54</v>
      </c>
      <c r="C61" s="30"/>
      <c r="D61" s="24"/>
      <c r="E61" s="24"/>
      <c r="F61" s="17">
        <f t="shared" si="5"/>
        <v>0</v>
      </c>
      <c r="G61" s="24"/>
      <c r="H61" s="17">
        <f t="shared" si="6"/>
        <v>0</v>
      </c>
      <c r="I61" s="24"/>
      <c r="J61" s="25"/>
      <c r="K61" s="18">
        <f t="shared" si="7"/>
        <v>0</v>
      </c>
      <c r="L61" s="25"/>
      <c r="M61" s="18">
        <f t="shared" si="8"/>
        <v>0</v>
      </c>
      <c r="N61" s="19">
        <f t="shared" si="9"/>
        <v>0</v>
      </c>
    </row>
    <row r="62" spans="1:14" ht="15.6" x14ac:dyDescent="0.3">
      <c r="A62" s="16">
        <v>55</v>
      </c>
      <c r="B62" s="29">
        <v>55</v>
      </c>
      <c r="C62" s="30"/>
      <c r="D62" s="24"/>
      <c r="E62" s="24"/>
      <c r="F62" s="17">
        <f t="shared" si="5"/>
        <v>0</v>
      </c>
      <c r="G62" s="24"/>
      <c r="H62" s="17">
        <f t="shared" si="6"/>
        <v>0</v>
      </c>
      <c r="I62" s="24"/>
      <c r="J62" s="25"/>
      <c r="K62" s="18">
        <f t="shared" si="7"/>
        <v>0</v>
      </c>
      <c r="L62" s="25"/>
      <c r="M62" s="18">
        <f t="shared" si="8"/>
        <v>0</v>
      </c>
      <c r="N62" s="19">
        <f t="shared" si="9"/>
        <v>0</v>
      </c>
    </row>
    <row r="63" spans="1:14" ht="15.6" x14ac:dyDescent="0.3">
      <c r="A63" s="16">
        <v>56</v>
      </c>
      <c r="B63" s="29">
        <v>56</v>
      </c>
      <c r="C63" s="30"/>
      <c r="D63" s="24"/>
      <c r="E63" s="24"/>
      <c r="F63" s="17">
        <f t="shared" si="5"/>
        <v>0</v>
      </c>
      <c r="G63" s="24"/>
      <c r="H63" s="17">
        <f t="shared" si="6"/>
        <v>0</v>
      </c>
      <c r="I63" s="24"/>
      <c r="J63" s="25"/>
      <c r="K63" s="18">
        <f t="shared" si="7"/>
        <v>0</v>
      </c>
      <c r="L63" s="25"/>
      <c r="M63" s="18">
        <f t="shared" si="8"/>
        <v>0</v>
      </c>
      <c r="N63" s="19">
        <f t="shared" si="9"/>
        <v>0</v>
      </c>
    </row>
    <row r="64" spans="1:14" ht="15.6" x14ac:dyDescent="0.3">
      <c r="A64" s="16">
        <v>57</v>
      </c>
      <c r="B64" s="29">
        <v>57</v>
      </c>
      <c r="C64" s="30"/>
      <c r="D64" s="24"/>
      <c r="E64" s="24"/>
      <c r="F64" s="17">
        <f t="shared" si="5"/>
        <v>0</v>
      </c>
      <c r="G64" s="24"/>
      <c r="H64" s="17">
        <f t="shared" si="6"/>
        <v>0</v>
      </c>
      <c r="I64" s="24"/>
      <c r="J64" s="25"/>
      <c r="K64" s="18">
        <f t="shared" si="7"/>
        <v>0</v>
      </c>
      <c r="L64" s="25"/>
      <c r="M64" s="18">
        <f t="shared" si="8"/>
        <v>0</v>
      </c>
      <c r="N64" s="19">
        <f t="shared" si="9"/>
        <v>0</v>
      </c>
    </row>
    <row r="65" spans="1:14" ht="15.6" x14ac:dyDescent="0.3">
      <c r="A65" s="16">
        <v>58</v>
      </c>
      <c r="B65" s="29">
        <v>58</v>
      </c>
      <c r="C65" s="30"/>
      <c r="D65" s="24"/>
      <c r="E65" s="24"/>
      <c r="F65" s="17">
        <f t="shared" si="5"/>
        <v>0</v>
      </c>
      <c r="G65" s="24"/>
      <c r="H65" s="17">
        <f t="shared" si="6"/>
        <v>0</v>
      </c>
      <c r="I65" s="24"/>
      <c r="J65" s="25"/>
      <c r="K65" s="18">
        <f t="shared" si="7"/>
        <v>0</v>
      </c>
      <c r="L65" s="25"/>
      <c r="M65" s="18">
        <f t="shared" si="8"/>
        <v>0</v>
      </c>
      <c r="N65" s="19">
        <f t="shared" si="9"/>
        <v>0</v>
      </c>
    </row>
    <row r="66" spans="1:14" ht="15.6" x14ac:dyDescent="0.3">
      <c r="A66" s="16">
        <v>59</v>
      </c>
      <c r="B66" s="29">
        <v>59</v>
      </c>
      <c r="C66" s="30"/>
      <c r="D66" s="23"/>
      <c r="E66" s="23"/>
      <c r="F66" s="17">
        <f t="shared" si="5"/>
        <v>0</v>
      </c>
      <c r="G66" s="24"/>
      <c r="H66" s="17">
        <f t="shared" si="6"/>
        <v>0</v>
      </c>
      <c r="I66" s="24"/>
      <c r="J66" s="25"/>
      <c r="K66" s="18">
        <f t="shared" si="7"/>
        <v>0</v>
      </c>
      <c r="L66" s="25"/>
      <c r="M66" s="18">
        <f t="shared" si="8"/>
        <v>0</v>
      </c>
      <c r="N66" s="19">
        <f t="shared" si="9"/>
        <v>0</v>
      </c>
    </row>
    <row r="67" spans="1:14" ht="16.2" thickBot="1" x14ac:dyDescent="0.35">
      <c r="A67" s="16">
        <v>60</v>
      </c>
      <c r="B67" s="31">
        <v>60</v>
      </c>
      <c r="C67" s="32"/>
      <c r="D67" s="23"/>
      <c r="E67" s="23"/>
      <c r="F67" s="17">
        <f t="shared" si="5"/>
        <v>0</v>
      </c>
      <c r="G67" s="24"/>
      <c r="H67" s="17">
        <f t="shared" si="6"/>
        <v>0</v>
      </c>
      <c r="I67" s="24"/>
      <c r="J67" s="25"/>
      <c r="K67" s="18">
        <f t="shared" si="7"/>
        <v>0</v>
      </c>
      <c r="L67" s="25"/>
      <c r="M67" s="18">
        <f t="shared" si="8"/>
        <v>0</v>
      </c>
      <c r="N67" s="19">
        <f t="shared" si="9"/>
        <v>0</v>
      </c>
    </row>
    <row r="68" spans="1:14" ht="13.8" thickTop="1" x14ac:dyDescent="0.25"/>
  </sheetData>
  <sheetProtection sort="0"/>
  <sortState ref="A8:N43">
    <sortCondition descending="1" ref="N8:N43"/>
  </sortState>
  <mergeCells count="13">
    <mergeCell ref="G6:H6"/>
    <mergeCell ref="I6:I7"/>
    <mergeCell ref="K6:K7"/>
    <mergeCell ref="A1:N1"/>
    <mergeCell ref="K2:N2"/>
    <mergeCell ref="A2:H2"/>
    <mergeCell ref="A4:D4"/>
    <mergeCell ref="F4:N4"/>
    <mergeCell ref="L6:L7"/>
    <mergeCell ref="M6:M7"/>
    <mergeCell ref="J6:J7"/>
    <mergeCell ref="N6:N7"/>
    <mergeCell ref="D6:F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N68"/>
  <sheetViews>
    <sheetView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F4" sqref="F4:N4"/>
    </sheetView>
  </sheetViews>
  <sheetFormatPr defaultRowHeight="13.2" x14ac:dyDescent="0.25"/>
  <cols>
    <col min="3" max="3" width="39.21875" customWidth="1"/>
  </cols>
  <sheetData>
    <row r="1" spans="1:14" ht="30" x14ac:dyDescent="0.5">
      <c r="A1" s="40" t="s">
        <v>60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2.8" x14ac:dyDescent="0.4">
      <c r="A2" s="42" t="s">
        <v>18</v>
      </c>
      <c r="B2" s="43"/>
      <c r="C2" s="43"/>
      <c r="D2" s="43"/>
      <c r="E2" s="43"/>
      <c r="F2" s="43"/>
      <c r="G2" s="43"/>
      <c r="H2" s="44"/>
      <c r="I2" s="26">
        <v>400</v>
      </c>
      <c r="J2" s="3"/>
      <c r="K2" s="41" t="s">
        <v>62</v>
      </c>
      <c r="L2" s="41"/>
      <c r="M2" s="41"/>
      <c r="N2" s="41"/>
    </row>
    <row r="3" spans="1:14" ht="22.8" x14ac:dyDescent="0.4">
      <c r="A3" s="4"/>
      <c r="B3" s="5"/>
      <c r="C3" s="6"/>
      <c r="D3" s="6"/>
      <c r="E3" s="6"/>
      <c r="F3" s="1"/>
      <c r="G3" s="1"/>
      <c r="H3" s="2"/>
      <c r="I3" s="6"/>
      <c r="J3" s="7"/>
      <c r="K3" s="7"/>
      <c r="L3" s="7"/>
      <c r="M3" s="7"/>
      <c r="N3" s="8"/>
    </row>
    <row r="4" spans="1:14" ht="17.399999999999999" x14ac:dyDescent="0.3">
      <c r="A4" s="45" t="s">
        <v>61</v>
      </c>
      <c r="B4" s="45"/>
      <c r="C4" s="45"/>
      <c r="D4" s="45"/>
      <c r="E4" s="9"/>
      <c r="F4" s="46" t="s">
        <v>59</v>
      </c>
      <c r="G4" s="46"/>
      <c r="H4" s="46"/>
      <c r="I4" s="46"/>
      <c r="J4" s="46"/>
      <c r="K4" s="46"/>
      <c r="L4" s="46"/>
      <c r="M4" s="46"/>
      <c r="N4" s="46"/>
    </row>
    <row r="5" spans="1:14" ht="17.399999999999999" x14ac:dyDescent="0.3">
      <c r="A5" s="4"/>
      <c r="B5" s="5"/>
      <c r="C5" s="10"/>
      <c r="D5" s="9"/>
      <c r="E5" s="9"/>
      <c r="F5" s="9"/>
      <c r="G5" s="9"/>
      <c r="H5" s="11"/>
      <c r="I5" s="9"/>
      <c r="J5" s="12"/>
      <c r="K5" s="12"/>
      <c r="L5" s="12"/>
      <c r="M5" s="12"/>
      <c r="N5" s="8"/>
    </row>
    <row r="6" spans="1:14" ht="15.75" customHeight="1" x14ac:dyDescent="0.3">
      <c r="C6" s="13"/>
      <c r="D6" s="36" t="s">
        <v>1</v>
      </c>
      <c r="E6" s="36"/>
      <c r="F6" s="36"/>
      <c r="G6" s="36" t="s">
        <v>2</v>
      </c>
      <c r="H6" s="36"/>
      <c r="I6" s="37" t="s">
        <v>3</v>
      </c>
      <c r="J6" s="39" t="s">
        <v>19</v>
      </c>
      <c r="K6" s="39" t="s">
        <v>4</v>
      </c>
      <c r="L6" s="39" t="s">
        <v>20</v>
      </c>
      <c r="M6" s="39" t="s">
        <v>5</v>
      </c>
      <c r="N6" s="47" t="s">
        <v>6</v>
      </c>
    </row>
    <row r="7" spans="1:14" ht="31.8" thickBot="1" x14ac:dyDescent="0.35">
      <c r="A7" s="14" t="s">
        <v>7</v>
      </c>
      <c r="B7" s="15" t="s">
        <v>8</v>
      </c>
      <c r="C7" s="14" t="s">
        <v>9</v>
      </c>
      <c r="D7" s="35" t="s">
        <v>10</v>
      </c>
      <c r="E7" s="35" t="s">
        <v>11</v>
      </c>
      <c r="F7" s="35" t="s">
        <v>12</v>
      </c>
      <c r="G7" s="35" t="s">
        <v>13</v>
      </c>
      <c r="H7" s="35" t="s">
        <v>12</v>
      </c>
      <c r="I7" s="38"/>
      <c r="J7" s="39"/>
      <c r="K7" s="39"/>
      <c r="L7" s="39"/>
      <c r="M7" s="39"/>
      <c r="N7" s="48"/>
    </row>
    <row r="8" spans="1:14" ht="16.2" thickTop="1" x14ac:dyDescent="0.3">
      <c r="A8" s="16">
        <v>1</v>
      </c>
      <c r="B8" s="27">
        <v>16</v>
      </c>
      <c r="C8" s="28" t="s">
        <v>36</v>
      </c>
      <c r="D8" s="24">
        <v>9</v>
      </c>
      <c r="E8" s="24">
        <v>1</v>
      </c>
      <c r="F8" s="17">
        <f t="shared" ref="F8:F43" si="0">D8*$I$2+E8*1000</f>
        <v>4600</v>
      </c>
      <c r="G8" s="24">
        <v>4</v>
      </c>
      <c r="H8" s="17">
        <f t="shared" ref="H8:H30" si="1">+G8*$I$2</f>
        <v>1600</v>
      </c>
      <c r="I8" s="24">
        <v>11233</v>
      </c>
      <c r="J8" s="25">
        <v>1</v>
      </c>
      <c r="K8" s="18">
        <f t="shared" ref="K8:K43" si="2">1000*J8</f>
        <v>1000</v>
      </c>
      <c r="L8" s="25"/>
      <c r="M8" s="18">
        <f t="shared" ref="M8:M43" si="3">+I8+H8+F8+K8-L8</f>
        <v>18433</v>
      </c>
      <c r="N8" s="19">
        <f t="shared" ref="N8:N43" si="4">IF(ISERROR(+M8/MAX($M$8:$M$67)),0,+M8/MAX($M$8:$M$67))</f>
        <v>1</v>
      </c>
    </row>
    <row r="9" spans="1:14" ht="15.6" x14ac:dyDescent="0.3">
      <c r="A9" s="16">
        <v>2</v>
      </c>
      <c r="B9" s="29">
        <v>1</v>
      </c>
      <c r="C9" s="30" t="s">
        <v>21</v>
      </c>
      <c r="D9" s="24">
        <v>7</v>
      </c>
      <c r="E9" s="24">
        <v>1</v>
      </c>
      <c r="F9" s="17">
        <f t="shared" si="0"/>
        <v>3800</v>
      </c>
      <c r="G9" s="24">
        <v>3</v>
      </c>
      <c r="H9" s="17">
        <f t="shared" si="1"/>
        <v>1200</v>
      </c>
      <c r="I9" s="24">
        <v>10712</v>
      </c>
      <c r="J9" s="25"/>
      <c r="K9" s="18">
        <f t="shared" si="2"/>
        <v>0</v>
      </c>
      <c r="L9" s="25"/>
      <c r="M9" s="18">
        <f t="shared" si="3"/>
        <v>15712</v>
      </c>
      <c r="N9" s="19">
        <f t="shared" si="4"/>
        <v>0.85238431074702981</v>
      </c>
    </row>
    <row r="10" spans="1:14" ht="15.6" x14ac:dyDescent="0.3">
      <c r="A10" s="16">
        <v>3</v>
      </c>
      <c r="B10" s="29">
        <v>11</v>
      </c>
      <c r="C10" s="30" t="s">
        <v>31</v>
      </c>
      <c r="D10" s="24">
        <v>10</v>
      </c>
      <c r="E10" s="24"/>
      <c r="F10" s="17">
        <f t="shared" si="0"/>
        <v>4000</v>
      </c>
      <c r="G10" s="24">
        <v>5</v>
      </c>
      <c r="H10" s="17">
        <f t="shared" si="1"/>
        <v>2000</v>
      </c>
      <c r="I10" s="24">
        <v>7830</v>
      </c>
      <c r="J10" s="25">
        <v>1</v>
      </c>
      <c r="K10" s="18">
        <f t="shared" si="2"/>
        <v>1000</v>
      </c>
      <c r="L10" s="25"/>
      <c r="M10" s="18">
        <f t="shared" si="3"/>
        <v>14830</v>
      </c>
      <c r="N10" s="19">
        <f t="shared" si="4"/>
        <v>0.80453534421960615</v>
      </c>
    </row>
    <row r="11" spans="1:14" ht="15.6" x14ac:dyDescent="0.3">
      <c r="A11" s="16">
        <v>4</v>
      </c>
      <c r="B11" s="29">
        <v>36</v>
      </c>
      <c r="C11" s="30" t="s">
        <v>56</v>
      </c>
      <c r="D11" s="24">
        <v>10</v>
      </c>
      <c r="E11" s="24"/>
      <c r="F11" s="17">
        <f t="shared" si="0"/>
        <v>4000</v>
      </c>
      <c r="G11" s="24">
        <v>4</v>
      </c>
      <c r="H11" s="17">
        <f t="shared" si="1"/>
        <v>1600</v>
      </c>
      <c r="I11" s="24">
        <v>7107</v>
      </c>
      <c r="J11" s="25">
        <v>1</v>
      </c>
      <c r="K11" s="18">
        <f t="shared" si="2"/>
        <v>1000</v>
      </c>
      <c r="L11" s="25"/>
      <c r="M11" s="18">
        <f t="shared" si="3"/>
        <v>13707</v>
      </c>
      <c r="N11" s="19">
        <f t="shared" si="4"/>
        <v>0.74361200021700213</v>
      </c>
    </row>
    <row r="12" spans="1:14" ht="15.6" x14ac:dyDescent="0.3">
      <c r="A12" s="16">
        <v>5</v>
      </c>
      <c r="B12" s="29">
        <v>18</v>
      </c>
      <c r="C12" s="30" t="s">
        <v>38</v>
      </c>
      <c r="D12" s="24">
        <v>8</v>
      </c>
      <c r="E12" s="24"/>
      <c r="F12" s="17">
        <f t="shared" si="0"/>
        <v>3200</v>
      </c>
      <c r="G12" s="24">
        <v>3</v>
      </c>
      <c r="H12" s="17">
        <f t="shared" si="1"/>
        <v>1200</v>
      </c>
      <c r="I12" s="24">
        <v>7268</v>
      </c>
      <c r="J12" s="25">
        <v>1</v>
      </c>
      <c r="K12" s="18">
        <f t="shared" si="2"/>
        <v>1000</v>
      </c>
      <c r="L12" s="25"/>
      <c r="M12" s="18">
        <f t="shared" si="3"/>
        <v>12668</v>
      </c>
      <c r="N12" s="19">
        <f t="shared" si="4"/>
        <v>0.68724570064558133</v>
      </c>
    </row>
    <row r="13" spans="1:14" ht="15.6" x14ac:dyDescent="0.3">
      <c r="A13" s="16">
        <v>6</v>
      </c>
      <c r="B13" s="29">
        <v>26</v>
      </c>
      <c r="C13" s="30" t="s">
        <v>46</v>
      </c>
      <c r="D13" s="24">
        <v>4</v>
      </c>
      <c r="E13" s="24"/>
      <c r="F13" s="17">
        <f t="shared" si="0"/>
        <v>1600</v>
      </c>
      <c r="G13" s="24">
        <v>4</v>
      </c>
      <c r="H13" s="17">
        <f t="shared" si="1"/>
        <v>1600</v>
      </c>
      <c r="I13" s="24">
        <v>8508</v>
      </c>
      <c r="J13" s="25"/>
      <c r="K13" s="18">
        <f t="shared" si="2"/>
        <v>0</v>
      </c>
      <c r="L13" s="25"/>
      <c r="M13" s="18">
        <f t="shared" si="3"/>
        <v>11708</v>
      </c>
      <c r="N13" s="19">
        <f t="shared" si="4"/>
        <v>0.63516519286063045</v>
      </c>
    </row>
    <row r="14" spans="1:14" ht="15.6" x14ac:dyDescent="0.3">
      <c r="A14" s="16">
        <v>7</v>
      </c>
      <c r="B14" s="29">
        <v>14</v>
      </c>
      <c r="C14" s="30" t="s">
        <v>34</v>
      </c>
      <c r="D14" s="24">
        <v>6</v>
      </c>
      <c r="E14" s="24"/>
      <c r="F14" s="17">
        <f t="shared" si="0"/>
        <v>2400</v>
      </c>
      <c r="G14" s="24">
        <v>2</v>
      </c>
      <c r="H14" s="17">
        <f t="shared" si="1"/>
        <v>800</v>
      </c>
      <c r="I14" s="24">
        <v>6106</v>
      </c>
      <c r="J14" s="25">
        <v>1</v>
      </c>
      <c r="K14" s="18">
        <f t="shared" si="2"/>
        <v>1000</v>
      </c>
      <c r="L14" s="25"/>
      <c r="M14" s="18">
        <f t="shared" si="3"/>
        <v>10306</v>
      </c>
      <c r="N14" s="19">
        <f t="shared" si="4"/>
        <v>0.55910595128302498</v>
      </c>
    </row>
    <row r="15" spans="1:14" ht="15.6" x14ac:dyDescent="0.3">
      <c r="A15" s="16">
        <v>8</v>
      </c>
      <c r="B15" s="29">
        <v>5</v>
      </c>
      <c r="C15" s="30" t="s">
        <v>25</v>
      </c>
      <c r="D15" s="24">
        <v>7</v>
      </c>
      <c r="E15" s="24"/>
      <c r="F15" s="17">
        <f t="shared" si="0"/>
        <v>2800</v>
      </c>
      <c r="G15" s="24">
        <v>3</v>
      </c>
      <c r="H15" s="17">
        <f t="shared" si="1"/>
        <v>1200</v>
      </c>
      <c r="I15" s="24">
        <v>6115</v>
      </c>
      <c r="J15" s="25"/>
      <c r="K15" s="18">
        <f t="shared" si="2"/>
        <v>0</v>
      </c>
      <c r="L15" s="25"/>
      <c r="M15" s="18">
        <f t="shared" si="3"/>
        <v>10115</v>
      </c>
      <c r="N15" s="19">
        <f t="shared" si="4"/>
        <v>0.54874410025497744</v>
      </c>
    </row>
    <row r="16" spans="1:14" ht="15.6" x14ac:dyDescent="0.3">
      <c r="A16" s="16">
        <v>9</v>
      </c>
      <c r="B16" s="29">
        <v>12</v>
      </c>
      <c r="C16" s="30" t="s">
        <v>32</v>
      </c>
      <c r="D16" s="24">
        <v>8</v>
      </c>
      <c r="E16" s="24"/>
      <c r="F16" s="17">
        <f t="shared" si="0"/>
        <v>3200</v>
      </c>
      <c r="G16" s="24">
        <v>4</v>
      </c>
      <c r="H16" s="17">
        <f t="shared" si="1"/>
        <v>1600</v>
      </c>
      <c r="I16" s="24">
        <v>5144</v>
      </c>
      <c r="J16" s="25"/>
      <c r="K16" s="18">
        <f t="shared" si="2"/>
        <v>0</v>
      </c>
      <c r="L16" s="25"/>
      <c r="M16" s="18">
        <f t="shared" si="3"/>
        <v>9944</v>
      </c>
      <c r="N16" s="19">
        <f t="shared" si="4"/>
        <v>0.53946725980578314</v>
      </c>
    </row>
    <row r="17" spans="1:14" ht="15.6" x14ac:dyDescent="0.3">
      <c r="A17" s="16">
        <v>10</v>
      </c>
      <c r="B17" s="29">
        <v>13</v>
      </c>
      <c r="C17" s="30" t="s">
        <v>33</v>
      </c>
      <c r="D17" s="24">
        <v>8</v>
      </c>
      <c r="E17" s="24"/>
      <c r="F17" s="17">
        <f t="shared" si="0"/>
        <v>3200</v>
      </c>
      <c r="G17" s="24">
        <v>3</v>
      </c>
      <c r="H17" s="17">
        <f t="shared" si="1"/>
        <v>1200</v>
      </c>
      <c r="I17" s="24">
        <v>5184</v>
      </c>
      <c r="J17" s="25"/>
      <c r="K17" s="18">
        <f t="shared" si="2"/>
        <v>0</v>
      </c>
      <c r="L17" s="25"/>
      <c r="M17" s="18">
        <f t="shared" si="3"/>
        <v>9584</v>
      </c>
      <c r="N17" s="19">
        <f t="shared" si="4"/>
        <v>0.51993706938642648</v>
      </c>
    </row>
    <row r="18" spans="1:14" ht="15.6" x14ac:dyDescent="0.3">
      <c r="A18" s="16">
        <v>11</v>
      </c>
      <c r="B18" s="29">
        <v>27</v>
      </c>
      <c r="C18" s="30" t="s">
        <v>47</v>
      </c>
      <c r="D18" s="24">
        <v>7</v>
      </c>
      <c r="E18" s="24"/>
      <c r="F18" s="17">
        <f t="shared" si="0"/>
        <v>2800</v>
      </c>
      <c r="G18" s="24">
        <v>3</v>
      </c>
      <c r="H18" s="17">
        <f t="shared" si="1"/>
        <v>1200</v>
      </c>
      <c r="I18" s="24">
        <v>5198</v>
      </c>
      <c r="J18" s="25"/>
      <c r="K18" s="18">
        <f t="shared" si="2"/>
        <v>0</v>
      </c>
      <c r="L18" s="25"/>
      <c r="M18" s="18">
        <f t="shared" si="3"/>
        <v>9198</v>
      </c>
      <c r="N18" s="19">
        <f t="shared" si="4"/>
        <v>0.49899636521456087</v>
      </c>
    </row>
    <row r="19" spans="1:14" ht="15.6" x14ac:dyDescent="0.3">
      <c r="A19" s="16">
        <v>12</v>
      </c>
      <c r="B19" s="29">
        <v>25</v>
      </c>
      <c r="C19" s="30" t="s">
        <v>45</v>
      </c>
      <c r="D19" s="24">
        <v>9</v>
      </c>
      <c r="E19" s="24"/>
      <c r="F19" s="17">
        <f t="shared" si="0"/>
        <v>3600</v>
      </c>
      <c r="G19" s="24">
        <v>3</v>
      </c>
      <c r="H19" s="17">
        <f t="shared" si="1"/>
        <v>1200</v>
      </c>
      <c r="I19" s="24">
        <v>4266</v>
      </c>
      <c r="J19" s="25"/>
      <c r="K19" s="18">
        <f t="shared" si="2"/>
        <v>0</v>
      </c>
      <c r="L19" s="25"/>
      <c r="M19" s="18">
        <f t="shared" si="3"/>
        <v>9066</v>
      </c>
      <c r="N19" s="19">
        <f t="shared" si="4"/>
        <v>0.49183529539413007</v>
      </c>
    </row>
    <row r="20" spans="1:14" ht="15.6" x14ac:dyDescent="0.3">
      <c r="A20" s="16">
        <v>13</v>
      </c>
      <c r="B20" s="29">
        <v>9</v>
      </c>
      <c r="C20" s="30" t="s">
        <v>29</v>
      </c>
      <c r="D20" s="24">
        <v>8</v>
      </c>
      <c r="E20" s="24"/>
      <c r="F20" s="17">
        <f t="shared" si="0"/>
        <v>3200</v>
      </c>
      <c r="G20" s="24">
        <v>3</v>
      </c>
      <c r="H20" s="17">
        <f t="shared" si="1"/>
        <v>1200</v>
      </c>
      <c r="I20" s="24">
        <v>4426</v>
      </c>
      <c r="J20" s="25"/>
      <c r="K20" s="18">
        <f t="shared" si="2"/>
        <v>0</v>
      </c>
      <c r="L20" s="25"/>
      <c r="M20" s="18">
        <f t="shared" si="3"/>
        <v>8826</v>
      </c>
      <c r="N20" s="19">
        <f t="shared" si="4"/>
        <v>0.47881516844789235</v>
      </c>
    </row>
    <row r="21" spans="1:14" ht="15.6" x14ac:dyDescent="0.3">
      <c r="A21" s="16">
        <v>14</v>
      </c>
      <c r="B21" s="29">
        <v>4</v>
      </c>
      <c r="C21" s="30" t="s">
        <v>24</v>
      </c>
      <c r="D21" s="24">
        <v>6</v>
      </c>
      <c r="E21" s="24"/>
      <c r="F21" s="17">
        <f t="shared" si="0"/>
        <v>2400</v>
      </c>
      <c r="G21" s="24">
        <v>3</v>
      </c>
      <c r="H21" s="17">
        <f t="shared" si="1"/>
        <v>1200</v>
      </c>
      <c r="I21" s="24">
        <v>4769</v>
      </c>
      <c r="J21" s="25"/>
      <c r="K21" s="18">
        <f t="shared" si="2"/>
        <v>0</v>
      </c>
      <c r="L21" s="25"/>
      <c r="M21" s="18">
        <f t="shared" si="3"/>
        <v>8369</v>
      </c>
      <c r="N21" s="19">
        <f t="shared" si="4"/>
        <v>0.45402267672109803</v>
      </c>
    </row>
    <row r="22" spans="1:14" ht="15.6" x14ac:dyDescent="0.3">
      <c r="A22" s="16">
        <v>15</v>
      </c>
      <c r="B22" s="29">
        <v>8</v>
      </c>
      <c r="C22" s="30" t="s">
        <v>28</v>
      </c>
      <c r="D22" s="24">
        <v>7</v>
      </c>
      <c r="E22" s="24"/>
      <c r="F22" s="17">
        <f t="shared" si="0"/>
        <v>2800</v>
      </c>
      <c r="G22" s="24">
        <v>4</v>
      </c>
      <c r="H22" s="17">
        <f t="shared" si="1"/>
        <v>1600</v>
      </c>
      <c r="I22" s="24">
        <v>3914</v>
      </c>
      <c r="J22" s="25"/>
      <c r="K22" s="18">
        <f t="shared" si="2"/>
        <v>0</v>
      </c>
      <c r="L22" s="25"/>
      <c r="M22" s="18">
        <f t="shared" si="3"/>
        <v>8314</v>
      </c>
      <c r="N22" s="19">
        <f t="shared" si="4"/>
        <v>0.45103889762925187</v>
      </c>
    </row>
    <row r="23" spans="1:14" ht="15.6" x14ac:dyDescent="0.3">
      <c r="A23" s="16">
        <v>16</v>
      </c>
      <c r="B23" s="29">
        <v>2</v>
      </c>
      <c r="C23" s="30" t="s">
        <v>22</v>
      </c>
      <c r="D23" s="24">
        <v>5</v>
      </c>
      <c r="E23" s="24"/>
      <c r="F23" s="17">
        <f t="shared" si="0"/>
        <v>2000</v>
      </c>
      <c r="G23" s="24">
        <v>1</v>
      </c>
      <c r="H23" s="17">
        <f t="shared" si="1"/>
        <v>400</v>
      </c>
      <c r="I23" s="24">
        <v>4010</v>
      </c>
      <c r="J23" s="25">
        <v>1</v>
      </c>
      <c r="K23" s="18">
        <f t="shared" si="2"/>
        <v>1000</v>
      </c>
      <c r="L23" s="25"/>
      <c r="M23" s="18">
        <f t="shared" si="3"/>
        <v>7410</v>
      </c>
      <c r="N23" s="19">
        <f t="shared" si="4"/>
        <v>0.40199641946508979</v>
      </c>
    </row>
    <row r="24" spans="1:14" ht="15.6" x14ac:dyDescent="0.3">
      <c r="A24" s="16">
        <v>17</v>
      </c>
      <c r="B24" s="29">
        <v>31</v>
      </c>
      <c r="C24" s="30" t="s">
        <v>51</v>
      </c>
      <c r="D24" s="24">
        <v>5</v>
      </c>
      <c r="E24" s="24">
        <v>1</v>
      </c>
      <c r="F24" s="17">
        <f t="shared" si="0"/>
        <v>3000</v>
      </c>
      <c r="G24" s="24">
        <v>2</v>
      </c>
      <c r="H24" s="17">
        <f t="shared" si="1"/>
        <v>800</v>
      </c>
      <c r="I24" s="24">
        <v>3560</v>
      </c>
      <c r="J24" s="25"/>
      <c r="K24" s="18">
        <f t="shared" si="2"/>
        <v>0</v>
      </c>
      <c r="L24" s="25"/>
      <c r="M24" s="18">
        <f t="shared" si="3"/>
        <v>7360</v>
      </c>
      <c r="N24" s="19">
        <f t="shared" si="4"/>
        <v>0.39928389301795691</v>
      </c>
    </row>
    <row r="25" spans="1:14" ht="15.6" x14ac:dyDescent="0.3">
      <c r="A25" s="16">
        <v>18</v>
      </c>
      <c r="B25" s="29">
        <v>21</v>
      </c>
      <c r="C25" s="30" t="s">
        <v>41</v>
      </c>
      <c r="D25" s="24">
        <v>6</v>
      </c>
      <c r="E25" s="24"/>
      <c r="F25" s="17">
        <f t="shared" si="0"/>
        <v>2400</v>
      </c>
      <c r="G25" s="24">
        <v>3</v>
      </c>
      <c r="H25" s="17">
        <f t="shared" si="1"/>
        <v>1200</v>
      </c>
      <c r="I25" s="24">
        <v>3481</v>
      </c>
      <c r="J25" s="25"/>
      <c r="K25" s="18">
        <f t="shared" si="2"/>
        <v>0</v>
      </c>
      <c r="L25" s="25"/>
      <c r="M25" s="18">
        <f t="shared" si="3"/>
        <v>7081</v>
      </c>
      <c r="N25" s="19">
        <f t="shared" si="4"/>
        <v>0.38414799544295558</v>
      </c>
    </row>
    <row r="26" spans="1:14" ht="15.6" x14ac:dyDescent="0.3">
      <c r="A26" s="16">
        <v>19</v>
      </c>
      <c r="B26" s="29">
        <v>17</v>
      </c>
      <c r="C26" s="30" t="s">
        <v>37</v>
      </c>
      <c r="D26" s="24">
        <v>4</v>
      </c>
      <c r="E26" s="24"/>
      <c r="F26" s="17">
        <f t="shared" si="0"/>
        <v>1600</v>
      </c>
      <c r="G26" s="24">
        <v>3</v>
      </c>
      <c r="H26" s="17">
        <f t="shared" si="1"/>
        <v>1200</v>
      </c>
      <c r="I26" s="24">
        <v>2748</v>
      </c>
      <c r="J26" s="25"/>
      <c r="K26" s="18">
        <f t="shared" si="2"/>
        <v>0</v>
      </c>
      <c r="L26" s="25"/>
      <c r="M26" s="18">
        <f t="shared" si="3"/>
        <v>5548</v>
      </c>
      <c r="N26" s="19">
        <f t="shared" si="4"/>
        <v>0.30098193457386208</v>
      </c>
    </row>
    <row r="27" spans="1:14" ht="15.6" x14ac:dyDescent="0.3">
      <c r="A27" s="16">
        <v>20</v>
      </c>
      <c r="B27" s="29">
        <v>20</v>
      </c>
      <c r="C27" s="30" t="s">
        <v>40</v>
      </c>
      <c r="D27" s="24">
        <v>4</v>
      </c>
      <c r="E27" s="24"/>
      <c r="F27" s="17">
        <f t="shared" si="0"/>
        <v>1600</v>
      </c>
      <c r="G27" s="24">
        <v>1</v>
      </c>
      <c r="H27" s="17">
        <f t="shared" si="1"/>
        <v>400</v>
      </c>
      <c r="I27" s="24">
        <v>3523</v>
      </c>
      <c r="J27" s="25"/>
      <c r="K27" s="18">
        <f t="shared" si="2"/>
        <v>0</v>
      </c>
      <c r="L27" s="25"/>
      <c r="M27" s="18">
        <f t="shared" si="3"/>
        <v>5523</v>
      </c>
      <c r="N27" s="19">
        <f t="shared" si="4"/>
        <v>0.29962567135029566</v>
      </c>
    </row>
    <row r="28" spans="1:14" ht="15.6" x14ac:dyDescent="0.3">
      <c r="A28" s="16">
        <v>21</v>
      </c>
      <c r="B28" s="29">
        <v>7</v>
      </c>
      <c r="C28" s="30" t="s">
        <v>27</v>
      </c>
      <c r="D28" s="24">
        <v>4</v>
      </c>
      <c r="E28" s="24"/>
      <c r="F28" s="17">
        <f t="shared" si="0"/>
        <v>1600</v>
      </c>
      <c r="G28" s="24">
        <v>2</v>
      </c>
      <c r="H28" s="17">
        <f t="shared" si="1"/>
        <v>800</v>
      </c>
      <c r="I28" s="24">
        <v>2880</v>
      </c>
      <c r="J28" s="25"/>
      <c r="K28" s="18">
        <f t="shared" si="2"/>
        <v>0</v>
      </c>
      <c r="L28" s="25"/>
      <c r="M28" s="18">
        <f t="shared" si="3"/>
        <v>5280</v>
      </c>
      <c r="N28" s="19">
        <f t="shared" si="4"/>
        <v>0.28644279281722995</v>
      </c>
    </row>
    <row r="29" spans="1:14" ht="15.6" x14ac:dyDescent="0.3">
      <c r="A29" s="16">
        <v>22</v>
      </c>
      <c r="B29" s="29">
        <v>3</v>
      </c>
      <c r="C29" s="30" t="s">
        <v>23</v>
      </c>
      <c r="D29" s="24">
        <v>4</v>
      </c>
      <c r="E29" s="24"/>
      <c r="F29" s="17">
        <f t="shared" si="0"/>
        <v>1600</v>
      </c>
      <c r="G29" s="24">
        <v>2</v>
      </c>
      <c r="H29" s="17">
        <f t="shared" si="1"/>
        <v>800</v>
      </c>
      <c r="I29" s="24">
        <v>2799</v>
      </c>
      <c r="J29" s="25"/>
      <c r="K29" s="18">
        <f t="shared" si="2"/>
        <v>0</v>
      </c>
      <c r="L29" s="25"/>
      <c r="M29" s="18">
        <f t="shared" si="3"/>
        <v>5199</v>
      </c>
      <c r="N29" s="19">
        <f t="shared" si="4"/>
        <v>0.28204849997287473</v>
      </c>
    </row>
    <row r="30" spans="1:14" ht="15.6" x14ac:dyDescent="0.3">
      <c r="A30" s="16">
        <v>23</v>
      </c>
      <c r="B30" s="29">
        <v>22</v>
      </c>
      <c r="C30" s="30" t="s">
        <v>42</v>
      </c>
      <c r="D30" s="24">
        <v>4</v>
      </c>
      <c r="E30" s="24"/>
      <c r="F30" s="17">
        <f t="shared" si="0"/>
        <v>1600</v>
      </c>
      <c r="G30" s="24">
        <v>1</v>
      </c>
      <c r="H30" s="17">
        <f t="shared" si="1"/>
        <v>400</v>
      </c>
      <c r="I30" s="24">
        <v>3124</v>
      </c>
      <c r="J30" s="25"/>
      <c r="K30" s="18">
        <f t="shared" si="2"/>
        <v>0</v>
      </c>
      <c r="L30" s="25"/>
      <c r="M30" s="18">
        <f t="shared" si="3"/>
        <v>5124</v>
      </c>
      <c r="N30" s="19">
        <f t="shared" si="4"/>
        <v>0.27797971030217544</v>
      </c>
    </row>
    <row r="31" spans="1:14" ht="15.6" x14ac:dyDescent="0.3">
      <c r="A31" s="16">
        <v>24</v>
      </c>
      <c r="B31" s="29">
        <v>29</v>
      </c>
      <c r="C31" s="30" t="s">
        <v>49</v>
      </c>
      <c r="D31" s="24">
        <v>5</v>
      </c>
      <c r="E31" s="24"/>
      <c r="F31" s="17">
        <f t="shared" si="0"/>
        <v>2000</v>
      </c>
      <c r="G31" s="24">
        <v>2</v>
      </c>
      <c r="H31" s="17">
        <v>2729</v>
      </c>
      <c r="I31" s="24">
        <v>0</v>
      </c>
      <c r="J31" s="25"/>
      <c r="K31" s="18">
        <f t="shared" si="2"/>
        <v>0</v>
      </c>
      <c r="L31" s="25"/>
      <c r="M31" s="18">
        <f t="shared" si="3"/>
        <v>4729</v>
      </c>
      <c r="N31" s="19">
        <f t="shared" si="4"/>
        <v>0.25655075136982586</v>
      </c>
    </row>
    <row r="32" spans="1:14" ht="15.6" x14ac:dyDescent="0.3">
      <c r="A32" s="16">
        <v>25</v>
      </c>
      <c r="B32" s="29">
        <v>33</v>
      </c>
      <c r="C32" s="30" t="s">
        <v>53</v>
      </c>
      <c r="D32" s="24">
        <v>4</v>
      </c>
      <c r="E32" s="24"/>
      <c r="F32" s="17">
        <f t="shared" si="0"/>
        <v>1600</v>
      </c>
      <c r="G32" s="24">
        <v>3</v>
      </c>
      <c r="H32" s="17">
        <f t="shared" ref="H32:H43" si="5">+G32*$I$2</f>
        <v>1200</v>
      </c>
      <c r="I32" s="24">
        <v>1901</v>
      </c>
      <c r="J32" s="25"/>
      <c r="K32" s="18">
        <f t="shared" si="2"/>
        <v>0</v>
      </c>
      <c r="L32" s="25"/>
      <c r="M32" s="18">
        <f t="shared" si="3"/>
        <v>4701</v>
      </c>
      <c r="N32" s="19">
        <f t="shared" si="4"/>
        <v>0.25503173655943145</v>
      </c>
    </row>
    <row r="33" spans="1:14" ht="15.6" x14ac:dyDescent="0.3">
      <c r="A33" s="16">
        <v>26</v>
      </c>
      <c r="B33" s="29">
        <v>23</v>
      </c>
      <c r="C33" s="30" t="s">
        <v>43</v>
      </c>
      <c r="D33" s="24">
        <v>3</v>
      </c>
      <c r="E33" s="24"/>
      <c r="F33" s="17">
        <f t="shared" si="0"/>
        <v>1200</v>
      </c>
      <c r="G33" s="24">
        <v>2</v>
      </c>
      <c r="H33" s="17">
        <f t="shared" si="5"/>
        <v>800</v>
      </c>
      <c r="I33" s="24">
        <v>2651</v>
      </c>
      <c r="J33" s="25"/>
      <c r="K33" s="18">
        <f t="shared" si="2"/>
        <v>0</v>
      </c>
      <c r="L33" s="25"/>
      <c r="M33" s="18">
        <f t="shared" si="3"/>
        <v>4651</v>
      </c>
      <c r="N33" s="19">
        <f t="shared" si="4"/>
        <v>0.25231921011229858</v>
      </c>
    </row>
    <row r="34" spans="1:14" ht="15.6" x14ac:dyDescent="0.3">
      <c r="A34" s="16">
        <v>27</v>
      </c>
      <c r="B34" s="29">
        <v>28</v>
      </c>
      <c r="C34" s="30" t="s">
        <v>48</v>
      </c>
      <c r="D34" s="24">
        <v>2</v>
      </c>
      <c r="E34" s="24">
        <v>1</v>
      </c>
      <c r="F34" s="17">
        <f t="shared" si="0"/>
        <v>1800</v>
      </c>
      <c r="G34" s="24">
        <v>2</v>
      </c>
      <c r="H34" s="17">
        <f t="shared" si="5"/>
        <v>800</v>
      </c>
      <c r="I34" s="24">
        <v>1346</v>
      </c>
      <c r="J34" s="25"/>
      <c r="K34" s="18">
        <f t="shared" si="2"/>
        <v>0</v>
      </c>
      <c r="L34" s="25"/>
      <c r="M34" s="18">
        <f t="shared" si="3"/>
        <v>3946</v>
      </c>
      <c r="N34" s="19">
        <f t="shared" si="4"/>
        <v>0.21407258720772526</v>
      </c>
    </row>
    <row r="35" spans="1:14" ht="15.6" x14ac:dyDescent="0.3">
      <c r="A35" s="16">
        <v>28</v>
      </c>
      <c r="B35" s="29">
        <v>34</v>
      </c>
      <c r="C35" s="30" t="s">
        <v>54</v>
      </c>
      <c r="D35" s="24">
        <v>3</v>
      </c>
      <c r="E35" s="24"/>
      <c r="F35" s="17">
        <f t="shared" si="0"/>
        <v>1200</v>
      </c>
      <c r="G35" s="24">
        <v>1</v>
      </c>
      <c r="H35" s="17">
        <f t="shared" si="5"/>
        <v>400</v>
      </c>
      <c r="I35" s="24">
        <v>1781</v>
      </c>
      <c r="J35" s="25"/>
      <c r="K35" s="18">
        <f t="shared" si="2"/>
        <v>0</v>
      </c>
      <c r="L35" s="25"/>
      <c r="M35" s="18">
        <f t="shared" si="3"/>
        <v>3381</v>
      </c>
      <c r="N35" s="19">
        <f t="shared" si="4"/>
        <v>0.18342103835512397</v>
      </c>
    </row>
    <row r="36" spans="1:14" ht="15.6" x14ac:dyDescent="0.3">
      <c r="A36" s="16">
        <v>29</v>
      </c>
      <c r="B36" s="29">
        <v>24</v>
      </c>
      <c r="C36" s="30" t="s">
        <v>44</v>
      </c>
      <c r="D36" s="24">
        <v>2</v>
      </c>
      <c r="E36" s="23"/>
      <c r="F36" s="17">
        <f t="shared" si="0"/>
        <v>800</v>
      </c>
      <c r="G36" s="24">
        <v>2</v>
      </c>
      <c r="H36" s="17">
        <f t="shared" si="5"/>
        <v>800</v>
      </c>
      <c r="I36" s="24">
        <v>1124</v>
      </c>
      <c r="J36" s="25"/>
      <c r="K36" s="18">
        <f t="shared" si="2"/>
        <v>0</v>
      </c>
      <c r="L36" s="25"/>
      <c r="M36" s="18">
        <f t="shared" si="3"/>
        <v>2724</v>
      </c>
      <c r="N36" s="19">
        <f t="shared" si="4"/>
        <v>0.14777844083979819</v>
      </c>
    </row>
    <row r="37" spans="1:14" ht="15.6" x14ac:dyDescent="0.3">
      <c r="A37" s="16">
        <v>30</v>
      </c>
      <c r="B37" s="29">
        <v>32</v>
      </c>
      <c r="C37" s="30" t="s">
        <v>52</v>
      </c>
      <c r="D37" s="24">
        <v>2</v>
      </c>
      <c r="E37" s="23"/>
      <c r="F37" s="17">
        <f t="shared" si="0"/>
        <v>800</v>
      </c>
      <c r="G37" s="24">
        <v>2</v>
      </c>
      <c r="H37" s="17">
        <f t="shared" si="5"/>
        <v>800</v>
      </c>
      <c r="I37" s="24">
        <v>977</v>
      </c>
      <c r="J37" s="25"/>
      <c r="K37" s="18">
        <f t="shared" si="2"/>
        <v>0</v>
      </c>
      <c r="L37" s="25"/>
      <c r="M37" s="18">
        <f t="shared" si="3"/>
        <v>2577</v>
      </c>
      <c r="N37" s="19">
        <f t="shared" si="4"/>
        <v>0.13980361308522757</v>
      </c>
    </row>
    <row r="38" spans="1:14" ht="15.6" x14ac:dyDescent="0.3">
      <c r="A38" s="16">
        <v>31</v>
      </c>
      <c r="B38" s="29">
        <v>15</v>
      </c>
      <c r="C38" s="30" t="s">
        <v>35</v>
      </c>
      <c r="D38" s="24">
        <v>2</v>
      </c>
      <c r="E38" s="24"/>
      <c r="F38" s="17">
        <f t="shared" si="0"/>
        <v>800</v>
      </c>
      <c r="G38" s="24">
        <v>1</v>
      </c>
      <c r="H38" s="17">
        <f t="shared" si="5"/>
        <v>400</v>
      </c>
      <c r="I38" s="24">
        <v>1339</v>
      </c>
      <c r="J38" s="25"/>
      <c r="K38" s="18">
        <f t="shared" si="2"/>
        <v>0</v>
      </c>
      <c r="L38" s="25"/>
      <c r="M38" s="18">
        <f t="shared" si="3"/>
        <v>2539</v>
      </c>
      <c r="N38" s="19">
        <f t="shared" si="4"/>
        <v>0.1377420929854066</v>
      </c>
    </row>
    <row r="39" spans="1:14" ht="15.6" x14ac:dyDescent="0.3">
      <c r="A39" s="16">
        <v>32</v>
      </c>
      <c r="B39" s="29">
        <v>19</v>
      </c>
      <c r="C39" s="30" t="s">
        <v>39</v>
      </c>
      <c r="D39" s="24">
        <v>2</v>
      </c>
      <c r="E39" s="24"/>
      <c r="F39" s="17">
        <f t="shared" si="0"/>
        <v>800</v>
      </c>
      <c r="G39" s="24">
        <v>1</v>
      </c>
      <c r="H39" s="17">
        <f t="shared" si="5"/>
        <v>400</v>
      </c>
      <c r="I39" s="24">
        <v>1161</v>
      </c>
      <c r="J39" s="25"/>
      <c r="K39" s="18">
        <f t="shared" si="2"/>
        <v>0</v>
      </c>
      <c r="L39" s="25"/>
      <c r="M39" s="18">
        <f t="shared" si="3"/>
        <v>2361</v>
      </c>
      <c r="N39" s="19">
        <f t="shared" si="4"/>
        <v>0.12808549883361361</v>
      </c>
    </row>
    <row r="40" spans="1:14" ht="15.6" x14ac:dyDescent="0.3">
      <c r="A40" s="16">
        <v>33</v>
      </c>
      <c r="B40" s="29">
        <v>10</v>
      </c>
      <c r="C40" s="30" t="s">
        <v>30</v>
      </c>
      <c r="D40" s="24">
        <v>0</v>
      </c>
      <c r="E40" s="24">
        <v>2</v>
      </c>
      <c r="F40" s="17">
        <f t="shared" si="0"/>
        <v>2000</v>
      </c>
      <c r="G40" s="24">
        <v>0</v>
      </c>
      <c r="H40" s="17">
        <f t="shared" si="5"/>
        <v>0</v>
      </c>
      <c r="I40" s="24">
        <v>0</v>
      </c>
      <c r="J40" s="25"/>
      <c r="K40" s="18">
        <f t="shared" si="2"/>
        <v>0</v>
      </c>
      <c r="L40" s="25"/>
      <c r="M40" s="18">
        <f t="shared" si="3"/>
        <v>2000</v>
      </c>
      <c r="N40" s="19">
        <f t="shared" si="4"/>
        <v>0.10850105788531438</v>
      </c>
    </row>
    <row r="41" spans="1:14" ht="15.6" x14ac:dyDescent="0.3">
      <c r="A41" s="16">
        <v>34</v>
      </c>
      <c r="B41" s="29">
        <v>30</v>
      </c>
      <c r="C41" s="30" t="s">
        <v>50</v>
      </c>
      <c r="D41" s="24">
        <v>1</v>
      </c>
      <c r="E41" s="24"/>
      <c r="F41" s="17">
        <f t="shared" si="0"/>
        <v>400</v>
      </c>
      <c r="G41" s="24">
        <v>1</v>
      </c>
      <c r="H41" s="17">
        <f t="shared" si="5"/>
        <v>400</v>
      </c>
      <c r="I41" s="24">
        <v>531</v>
      </c>
      <c r="J41" s="25"/>
      <c r="K41" s="18">
        <f t="shared" si="2"/>
        <v>0</v>
      </c>
      <c r="L41" s="25"/>
      <c r="M41" s="18">
        <f t="shared" si="3"/>
        <v>1331</v>
      </c>
      <c r="N41" s="19">
        <f t="shared" si="4"/>
        <v>7.2207454022676726E-2</v>
      </c>
    </row>
    <row r="42" spans="1:14" ht="15.6" x14ac:dyDescent="0.3">
      <c r="A42" s="16">
        <v>35</v>
      </c>
      <c r="B42" s="29">
        <v>6</v>
      </c>
      <c r="C42" s="30" t="s">
        <v>26</v>
      </c>
      <c r="D42" s="24">
        <v>1</v>
      </c>
      <c r="E42" s="24"/>
      <c r="F42" s="17">
        <f t="shared" si="0"/>
        <v>400</v>
      </c>
      <c r="G42" s="24">
        <v>1</v>
      </c>
      <c r="H42" s="17">
        <f t="shared" si="5"/>
        <v>400</v>
      </c>
      <c r="I42" s="24">
        <v>405</v>
      </c>
      <c r="J42" s="25"/>
      <c r="K42" s="18">
        <f t="shared" si="2"/>
        <v>0</v>
      </c>
      <c r="L42" s="25"/>
      <c r="M42" s="18">
        <f t="shared" si="3"/>
        <v>1205</v>
      </c>
      <c r="N42" s="19">
        <f t="shared" si="4"/>
        <v>6.537188737590191E-2</v>
      </c>
    </row>
    <row r="43" spans="1:14" ht="15.6" x14ac:dyDescent="0.3">
      <c r="A43" s="16">
        <v>36</v>
      </c>
      <c r="B43" s="29">
        <v>35</v>
      </c>
      <c r="C43" s="30" t="s">
        <v>55</v>
      </c>
      <c r="D43" s="24">
        <v>0</v>
      </c>
      <c r="E43" s="24"/>
      <c r="F43" s="17">
        <f t="shared" si="0"/>
        <v>0</v>
      </c>
      <c r="G43" s="24">
        <v>0</v>
      </c>
      <c r="H43" s="17">
        <f t="shared" si="5"/>
        <v>0</v>
      </c>
      <c r="I43" s="24">
        <v>0</v>
      </c>
      <c r="J43" s="25"/>
      <c r="K43" s="18">
        <f t="shared" si="2"/>
        <v>0</v>
      </c>
      <c r="L43" s="25"/>
      <c r="M43" s="18">
        <f t="shared" si="3"/>
        <v>0</v>
      </c>
      <c r="N43" s="19">
        <f t="shared" si="4"/>
        <v>0</v>
      </c>
    </row>
    <row r="44" spans="1:14" ht="15.6" x14ac:dyDescent="0.3">
      <c r="A44" s="16">
        <v>37</v>
      </c>
      <c r="B44" s="29">
        <v>37</v>
      </c>
      <c r="C44" s="30"/>
      <c r="D44" s="24">
        <v>0</v>
      </c>
      <c r="E44" s="24"/>
      <c r="F44" s="17">
        <f t="shared" ref="F44:F67" si="6">D44*$I$2+E44*1000</f>
        <v>0</v>
      </c>
      <c r="G44" s="24">
        <v>0</v>
      </c>
      <c r="H44" s="17">
        <f t="shared" ref="H44:H67" si="7">+G44*$I$2</f>
        <v>0</v>
      </c>
      <c r="I44" s="24">
        <v>0</v>
      </c>
      <c r="J44" s="25"/>
      <c r="K44" s="18">
        <f t="shared" ref="K44:K67" si="8">1000*J44</f>
        <v>0</v>
      </c>
      <c r="L44" s="25"/>
      <c r="M44" s="18">
        <f t="shared" ref="M44:M67" si="9">+I44+H44+F44+K44-L44</f>
        <v>0</v>
      </c>
      <c r="N44" s="19">
        <f t="shared" ref="N44:N67" si="10">IF(ISERROR(+M44/MAX($M$8:$M$67)),0,+M44/MAX($M$8:$M$67))</f>
        <v>0</v>
      </c>
    </row>
    <row r="45" spans="1:14" ht="15.6" x14ac:dyDescent="0.3">
      <c r="A45" s="16">
        <v>38</v>
      </c>
      <c r="B45" s="29">
        <v>38</v>
      </c>
      <c r="C45" s="30"/>
      <c r="D45" s="24">
        <v>0</v>
      </c>
      <c r="E45" s="24"/>
      <c r="F45" s="17">
        <f t="shared" si="6"/>
        <v>0</v>
      </c>
      <c r="G45" s="24">
        <v>0</v>
      </c>
      <c r="H45" s="17">
        <f t="shared" si="7"/>
        <v>0</v>
      </c>
      <c r="I45" s="24">
        <v>0</v>
      </c>
      <c r="J45" s="25"/>
      <c r="K45" s="18">
        <f t="shared" si="8"/>
        <v>0</v>
      </c>
      <c r="L45" s="25"/>
      <c r="M45" s="18">
        <f t="shared" si="9"/>
        <v>0</v>
      </c>
      <c r="N45" s="19">
        <f t="shared" si="10"/>
        <v>0</v>
      </c>
    </row>
    <row r="46" spans="1:14" ht="15.6" x14ac:dyDescent="0.3">
      <c r="A46" s="16">
        <v>39</v>
      </c>
      <c r="B46" s="29">
        <v>39</v>
      </c>
      <c r="C46" s="30"/>
      <c r="D46" s="24"/>
      <c r="E46" s="24"/>
      <c r="F46" s="17">
        <f t="shared" si="6"/>
        <v>0</v>
      </c>
      <c r="G46" s="24"/>
      <c r="H46" s="17">
        <f t="shared" si="7"/>
        <v>0</v>
      </c>
      <c r="I46" s="24"/>
      <c r="J46" s="25"/>
      <c r="K46" s="18">
        <f t="shared" si="8"/>
        <v>0</v>
      </c>
      <c r="L46" s="25"/>
      <c r="M46" s="18">
        <f t="shared" si="9"/>
        <v>0</v>
      </c>
      <c r="N46" s="19">
        <f t="shared" si="10"/>
        <v>0</v>
      </c>
    </row>
    <row r="47" spans="1:14" ht="15.6" x14ac:dyDescent="0.3">
      <c r="A47" s="16">
        <v>40</v>
      </c>
      <c r="B47" s="29">
        <v>40</v>
      </c>
      <c r="C47" s="30"/>
      <c r="D47" s="24"/>
      <c r="E47" s="24"/>
      <c r="F47" s="17">
        <f t="shared" si="6"/>
        <v>0</v>
      </c>
      <c r="G47" s="24"/>
      <c r="H47" s="17">
        <f t="shared" si="7"/>
        <v>0</v>
      </c>
      <c r="I47" s="24"/>
      <c r="J47" s="25"/>
      <c r="K47" s="18">
        <f t="shared" si="8"/>
        <v>0</v>
      </c>
      <c r="L47" s="25"/>
      <c r="M47" s="18">
        <f t="shared" si="9"/>
        <v>0</v>
      </c>
      <c r="N47" s="19">
        <f t="shared" si="10"/>
        <v>0</v>
      </c>
    </row>
    <row r="48" spans="1:14" ht="15.6" x14ac:dyDescent="0.3">
      <c r="A48" s="16">
        <v>41</v>
      </c>
      <c r="B48" s="29">
        <v>41</v>
      </c>
      <c r="C48" s="30"/>
      <c r="D48" s="24"/>
      <c r="E48" s="24"/>
      <c r="F48" s="17">
        <f t="shared" si="6"/>
        <v>0</v>
      </c>
      <c r="G48" s="24"/>
      <c r="H48" s="17">
        <f t="shared" si="7"/>
        <v>0</v>
      </c>
      <c r="I48" s="24"/>
      <c r="J48" s="25"/>
      <c r="K48" s="18">
        <f t="shared" si="8"/>
        <v>0</v>
      </c>
      <c r="L48" s="25"/>
      <c r="M48" s="18">
        <f t="shared" si="9"/>
        <v>0</v>
      </c>
      <c r="N48" s="19">
        <f t="shared" si="10"/>
        <v>0</v>
      </c>
    </row>
    <row r="49" spans="1:14" ht="15.6" x14ac:dyDescent="0.3">
      <c r="A49" s="16">
        <v>42</v>
      </c>
      <c r="B49" s="29">
        <v>42</v>
      </c>
      <c r="C49" s="30"/>
      <c r="D49" s="24"/>
      <c r="E49" s="24"/>
      <c r="F49" s="17">
        <f t="shared" si="6"/>
        <v>0</v>
      </c>
      <c r="G49" s="24"/>
      <c r="H49" s="17">
        <f t="shared" si="7"/>
        <v>0</v>
      </c>
      <c r="I49" s="24"/>
      <c r="J49" s="25"/>
      <c r="K49" s="18">
        <f t="shared" si="8"/>
        <v>0</v>
      </c>
      <c r="L49" s="25"/>
      <c r="M49" s="18">
        <f t="shared" si="9"/>
        <v>0</v>
      </c>
      <c r="N49" s="19">
        <f t="shared" si="10"/>
        <v>0</v>
      </c>
    </row>
    <row r="50" spans="1:14" ht="15.6" x14ac:dyDescent="0.3">
      <c r="A50" s="16">
        <v>43</v>
      </c>
      <c r="B50" s="29">
        <v>43</v>
      </c>
      <c r="C50" s="30"/>
      <c r="D50" s="24"/>
      <c r="E50" s="24"/>
      <c r="F50" s="17">
        <f t="shared" si="6"/>
        <v>0</v>
      </c>
      <c r="G50" s="24"/>
      <c r="H50" s="17">
        <f t="shared" si="7"/>
        <v>0</v>
      </c>
      <c r="I50" s="24"/>
      <c r="J50" s="25"/>
      <c r="K50" s="18">
        <f t="shared" si="8"/>
        <v>0</v>
      </c>
      <c r="L50" s="25"/>
      <c r="M50" s="18">
        <f t="shared" si="9"/>
        <v>0</v>
      </c>
      <c r="N50" s="19">
        <f t="shared" si="10"/>
        <v>0</v>
      </c>
    </row>
    <row r="51" spans="1:14" ht="15.6" x14ac:dyDescent="0.3">
      <c r="A51" s="16">
        <v>44</v>
      </c>
      <c r="B51" s="29">
        <v>44</v>
      </c>
      <c r="C51" s="30"/>
      <c r="D51" s="24"/>
      <c r="E51" s="24"/>
      <c r="F51" s="17">
        <f t="shared" si="6"/>
        <v>0</v>
      </c>
      <c r="G51" s="24"/>
      <c r="H51" s="17">
        <f t="shared" si="7"/>
        <v>0</v>
      </c>
      <c r="I51" s="24"/>
      <c r="J51" s="25"/>
      <c r="K51" s="18">
        <f t="shared" si="8"/>
        <v>0</v>
      </c>
      <c r="L51" s="25"/>
      <c r="M51" s="18">
        <f t="shared" si="9"/>
        <v>0</v>
      </c>
      <c r="N51" s="19">
        <f t="shared" si="10"/>
        <v>0</v>
      </c>
    </row>
    <row r="52" spans="1:14" ht="15.6" x14ac:dyDescent="0.3">
      <c r="A52" s="16">
        <v>45</v>
      </c>
      <c r="B52" s="29">
        <v>45</v>
      </c>
      <c r="C52" s="30"/>
      <c r="D52" s="24"/>
      <c r="E52" s="24"/>
      <c r="F52" s="17">
        <f t="shared" si="6"/>
        <v>0</v>
      </c>
      <c r="G52" s="24"/>
      <c r="H52" s="17">
        <f t="shared" si="7"/>
        <v>0</v>
      </c>
      <c r="I52" s="24"/>
      <c r="J52" s="25"/>
      <c r="K52" s="18">
        <f t="shared" si="8"/>
        <v>0</v>
      </c>
      <c r="L52" s="25"/>
      <c r="M52" s="18">
        <f t="shared" si="9"/>
        <v>0</v>
      </c>
      <c r="N52" s="19">
        <f t="shared" si="10"/>
        <v>0</v>
      </c>
    </row>
    <row r="53" spans="1:14" ht="15.6" x14ac:dyDescent="0.3">
      <c r="A53" s="16">
        <v>46</v>
      </c>
      <c r="B53" s="29">
        <v>46</v>
      </c>
      <c r="C53" s="30"/>
      <c r="D53" s="24"/>
      <c r="E53" s="24"/>
      <c r="F53" s="17">
        <f t="shared" si="6"/>
        <v>0</v>
      </c>
      <c r="G53" s="24"/>
      <c r="H53" s="17">
        <f t="shared" si="7"/>
        <v>0</v>
      </c>
      <c r="I53" s="24"/>
      <c r="J53" s="25"/>
      <c r="K53" s="18">
        <f t="shared" si="8"/>
        <v>0</v>
      </c>
      <c r="L53" s="25"/>
      <c r="M53" s="18">
        <f t="shared" si="9"/>
        <v>0</v>
      </c>
      <c r="N53" s="19">
        <f t="shared" si="10"/>
        <v>0</v>
      </c>
    </row>
    <row r="54" spans="1:14" ht="15.6" x14ac:dyDescent="0.3">
      <c r="A54" s="16">
        <v>47</v>
      </c>
      <c r="B54" s="29">
        <v>47</v>
      </c>
      <c r="C54" s="30"/>
      <c r="D54" s="24"/>
      <c r="E54" s="24"/>
      <c r="F54" s="17">
        <f t="shared" si="6"/>
        <v>0</v>
      </c>
      <c r="G54" s="24"/>
      <c r="H54" s="17">
        <f t="shared" si="7"/>
        <v>0</v>
      </c>
      <c r="I54" s="24"/>
      <c r="J54" s="25"/>
      <c r="K54" s="18">
        <f t="shared" si="8"/>
        <v>0</v>
      </c>
      <c r="L54" s="25"/>
      <c r="M54" s="18">
        <f t="shared" si="9"/>
        <v>0</v>
      </c>
      <c r="N54" s="19">
        <f t="shared" si="10"/>
        <v>0</v>
      </c>
    </row>
    <row r="55" spans="1:14" ht="15.6" x14ac:dyDescent="0.3">
      <c r="A55" s="16">
        <v>48</v>
      </c>
      <c r="B55" s="29">
        <v>48</v>
      </c>
      <c r="C55" s="30"/>
      <c r="D55" s="24"/>
      <c r="E55" s="24"/>
      <c r="F55" s="17">
        <f t="shared" si="6"/>
        <v>0</v>
      </c>
      <c r="G55" s="24"/>
      <c r="H55" s="17">
        <f t="shared" si="7"/>
        <v>0</v>
      </c>
      <c r="I55" s="24"/>
      <c r="J55" s="25"/>
      <c r="K55" s="18">
        <f t="shared" si="8"/>
        <v>0</v>
      </c>
      <c r="L55" s="25"/>
      <c r="M55" s="18">
        <f t="shared" si="9"/>
        <v>0</v>
      </c>
      <c r="N55" s="19">
        <f t="shared" si="10"/>
        <v>0</v>
      </c>
    </row>
    <row r="56" spans="1:14" ht="15.6" x14ac:dyDescent="0.3">
      <c r="A56" s="16">
        <v>49</v>
      </c>
      <c r="B56" s="29">
        <v>49</v>
      </c>
      <c r="C56" s="30"/>
      <c r="D56" s="24"/>
      <c r="E56" s="24"/>
      <c r="F56" s="17">
        <f t="shared" si="6"/>
        <v>0</v>
      </c>
      <c r="G56" s="24"/>
      <c r="H56" s="17">
        <f t="shared" si="7"/>
        <v>0</v>
      </c>
      <c r="I56" s="24"/>
      <c r="J56" s="25"/>
      <c r="K56" s="18">
        <f t="shared" si="8"/>
        <v>0</v>
      </c>
      <c r="L56" s="25"/>
      <c r="M56" s="18">
        <f t="shared" si="9"/>
        <v>0</v>
      </c>
      <c r="N56" s="19">
        <f t="shared" si="10"/>
        <v>0</v>
      </c>
    </row>
    <row r="57" spans="1:14" ht="15.6" x14ac:dyDescent="0.3">
      <c r="A57" s="16">
        <v>50</v>
      </c>
      <c r="B57" s="29">
        <v>50</v>
      </c>
      <c r="C57" s="30"/>
      <c r="D57" s="24"/>
      <c r="E57" s="24"/>
      <c r="F57" s="17">
        <f t="shared" si="6"/>
        <v>0</v>
      </c>
      <c r="G57" s="24"/>
      <c r="H57" s="17">
        <f t="shared" si="7"/>
        <v>0</v>
      </c>
      <c r="I57" s="24"/>
      <c r="J57" s="25"/>
      <c r="K57" s="18">
        <f t="shared" si="8"/>
        <v>0</v>
      </c>
      <c r="L57" s="25"/>
      <c r="M57" s="18">
        <f t="shared" si="9"/>
        <v>0</v>
      </c>
      <c r="N57" s="19">
        <f t="shared" si="10"/>
        <v>0</v>
      </c>
    </row>
    <row r="58" spans="1:14" ht="15.6" x14ac:dyDescent="0.3">
      <c r="A58" s="16">
        <v>51</v>
      </c>
      <c r="B58" s="29">
        <v>51</v>
      </c>
      <c r="C58" s="30"/>
      <c r="D58" s="24"/>
      <c r="E58" s="24"/>
      <c r="F58" s="17">
        <f t="shared" si="6"/>
        <v>0</v>
      </c>
      <c r="G58" s="24"/>
      <c r="H58" s="17">
        <f t="shared" si="7"/>
        <v>0</v>
      </c>
      <c r="I58" s="24"/>
      <c r="J58" s="25"/>
      <c r="K58" s="18">
        <f t="shared" si="8"/>
        <v>0</v>
      </c>
      <c r="L58" s="25"/>
      <c r="M58" s="18">
        <f t="shared" si="9"/>
        <v>0</v>
      </c>
      <c r="N58" s="19">
        <f t="shared" si="10"/>
        <v>0</v>
      </c>
    </row>
    <row r="59" spans="1:14" ht="15.6" x14ac:dyDescent="0.3">
      <c r="A59" s="16">
        <v>52</v>
      </c>
      <c r="B59" s="29">
        <v>52</v>
      </c>
      <c r="C59" s="30"/>
      <c r="D59" s="24"/>
      <c r="E59" s="24"/>
      <c r="F59" s="17">
        <f t="shared" si="6"/>
        <v>0</v>
      </c>
      <c r="G59" s="24"/>
      <c r="H59" s="17">
        <f t="shared" si="7"/>
        <v>0</v>
      </c>
      <c r="I59" s="24"/>
      <c r="J59" s="25"/>
      <c r="K59" s="18">
        <f t="shared" si="8"/>
        <v>0</v>
      </c>
      <c r="L59" s="25"/>
      <c r="M59" s="18">
        <f t="shared" si="9"/>
        <v>0</v>
      </c>
      <c r="N59" s="19">
        <f t="shared" si="10"/>
        <v>0</v>
      </c>
    </row>
    <row r="60" spans="1:14" ht="15.6" x14ac:dyDescent="0.3">
      <c r="A60" s="16">
        <v>53</v>
      </c>
      <c r="B60" s="29">
        <v>53</v>
      </c>
      <c r="C60" s="30"/>
      <c r="D60" s="24"/>
      <c r="E60" s="24"/>
      <c r="F60" s="17">
        <f t="shared" si="6"/>
        <v>0</v>
      </c>
      <c r="G60" s="24"/>
      <c r="H60" s="17">
        <f t="shared" si="7"/>
        <v>0</v>
      </c>
      <c r="I60" s="24"/>
      <c r="J60" s="25"/>
      <c r="K60" s="18">
        <f t="shared" si="8"/>
        <v>0</v>
      </c>
      <c r="L60" s="25"/>
      <c r="M60" s="18">
        <f t="shared" si="9"/>
        <v>0</v>
      </c>
      <c r="N60" s="19">
        <f t="shared" si="10"/>
        <v>0</v>
      </c>
    </row>
    <row r="61" spans="1:14" ht="15.6" x14ac:dyDescent="0.3">
      <c r="A61" s="16">
        <v>54</v>
      </c>
      <c r="B61" s="29">
        <v>54</v>
      </c>
      <c r="C61" s="30"/>
      <c r="D61" s="24"/>
      <c r="E61" s="24"/>
      <c r="F61" s="17">
        <f t="shared" si="6"/>
        <v>0</v>
      </c>
      <c r="G61" s="24"/>
      <c r="H61" s="17">
        <f t="shared" si="7"/>
        <v>0</v>
      </c>
      <c r="I61" s="24"/>
      <c r="J61" s="25"/>
      <c r="K61" s="18">
        <f t="shared" si="8"/>
        <v>0</v>
      </c>
      <c r="L61" s="25"/>
      <c r="M61" s="18">
        <f t="shared" si="9"/>
        <v>0</v>
      </c>
      <c r="N61" s="19">
        <f t="shared" si="10"/>
        <v>0</v>
      </c>
    </row>
    <row r="62" spans="1:14" ht="15.6" x14ac:dyDescent="0.3">
      <c r="A62" s="16">
        <v>55</v>
      </c>
      <c r="B62" s="29">
        <v>55</v>
      </c>
      <c r="C62" s="30"/>
      <c r="D62" s="24"/>
      <c r="E62" s="24"/>
      <c r="F62" s="17">
        <f t="shared" si="6"/>
        <v>0</v>
      </c>
      <c r="G62" s="24"/>
      <c r="H62" s="17">
        <f t="shared" si="7"/>
        <v>0</v>
      </c>
      <c r="I62" s="24"/>
      <c r="J62" s="25"/>
      <c r="K62" s="18">
        <f t="shared" si="8"/>
        <v>0</v>
      </c>
      <c r="L62" s="25"/>
      <c r="M62" s="18">
        <f t="shared" si="9"/>
        <v>0</v>
      </c>
      <c r="N62" s="19">
        <f t="shared" si="10"/>
        <v>0</v>
      </c>
    </row>
    <row r="63" spans="1:14" ht="15.6" x14ac:dyDescent="0.3">
      <c r="A63" s="16">
        <v>56</v>
      </c>
      <c r="B63" s="29">
        <v>56</v>
      </c>
      <c r="C63" s="30"/>
      <c r="D63" s="24"/>
      <c r="E63" s="24"/>
      <c r="F63" s="17">
        <f t="shared" si="6"/>
        <v>0</v>
      </c>
      <c r="G63" s="24"/>
      <c r="H63" s="17">
        <f t="shared" si="7"/>
        <v>0</v>
      </c>
      <c r="I63" s="24"/>
      <c r="J63" s="25"/>
      <c r="K63" s="18">
        <f t="shared" si="8"/>
        <v>0</v>
      </c>
      <c r="L63" s="25"/>
      <c r="M63" s="18">
        <f t="shared" si="9"/>
        <v>0</v>
      </c>
      <c r="N63" s="19">
        <f t="shared" si="10"/>
        <v>0</v>
      </c>
    </row>
    <row r="64" spans="1:14" ht="15.6" x14ac:dyDescent="0.3">
      <c r="A64" s="16">
        <v>57</v>
      </c>
      <c r="B64" s="29">
        <v>57</v>
      </c>
      <c r="C64" s="30"/>
      <c r="D64" s="24"/>
      <c r="E64" s="24"/>
      <c r="F64" s="17">
        <f t="shared" si="6"/>
        <v>0</v>
      </c>
      <c r="G64" s="24"/>
      <c r="H64" s="17">
        <f t="shared" si="7"/>
        <v>0</v>
      </c>
      <c r="I64" s="24"/>
      <c r="J64" s="25"/>
      <c r="K64" s="18">
        <f t="shared" si="8"/>
        <v>0</v>
      </c>
      <c r="L64" s="25"/>
      <c r="M64" s="18">
        <f t="shared" si="9"/>
        <v>0</v>
      </c>
      <c r="N64" s="19">
        <f t="shared" si="10"/>
        <v>0</v>
      </c>
    </row>
    <row r="65" spans="1:14" ht="15.6" x14ac:dyDescent="0.3">
      <c r="A65" s="16">
        <v>58</v>
      </c>
      <c r="B65" s="29">
        <v>58</v>
      </c>
      <c r="C65" s="30"/>
      <c r="D65" s="24"/>
      <c r="E65" s="24"/>
      <c r="F65" s="17">
        <f t="shared" si="6"/>
        <v>0</v>
      </c>
      <c r="G65" s="24"/>
      <c r="H65" s="17">
        <f t="shared" si="7"/>
        <v>0</v>
      </c>
      <c r="I65" s="24"/>
      <c r="J65" s="25"/>
      <c r="K65" s="18">
        <f t="shared" si="8"/>
        <v>0</v>
      </c>
      <c r="L65" s="25"/>
      <c r="M65" s="18">
        <f t="shared" si="9"/>
        <v>0</v>
      </c>
      <c r="N65" s="19">
        <f t="shared" si="10"/>
        <v>0</v>
      </c>
    </row>
    <row r="66" spans="1:14" ht="15.6" x14ac:dyDescent="0.3">
      <c r="A66" s="16">
        <v>59</v>
      </c>
      <c r="B66" s="29">
        <v>59</v>
      </c>
      <c r="C66" s="30"/>
      <c r="D66" s="23"/>
      <c r="E66" s="23"/>
      <c r="F66" s="17">
        <f t="shared" si="6"/>
        <v>0</v>
      </c>
      <c r="G66" s="24"/>
      <c r="H66" s="17">
        <f t="shared" si="7"/>
        <v>0</v>
      </c>
      <c r="I66" s="24"/>
      <c r="J66" s="25"/>
      <c r="K66" s="18">
        <f t="shared" si="8"/>
        <v>0</v>
      </c>
      <c r="L66" s="25"/>
      <c r="M66" s="18">
        <f t="shared" si="9"/>
        <v>0</v>
      </c>
      <c r="N66" s="19">
        <f t="shared" si="10"/>
        <v>0</v>
      </c>
    </row>
    <row r="67" spans="1:14" ht="16.2" thickBot="1" x14ac:dyDescent="0.35">
      <c r="A67" s="16">
        <v>60</v>
      </c>
      <c r="B67" s="31">
        <v>60</v>
      </c>
      <c r="C67" s="32"/>
      <c r="D67" s="23"/>
      <c r="E67" s="23"/>
      <c r="F67" s="17">
        <f t="shared" si="6"/>
        <v>0</v>
      </c>
      <c r="G67" s="24"/>
      <c r="H67" s="17">
        <f t="shared" si="7"/>
        <v>0</v>
      </c>
      <c r="I67" s="24"/>
      <c r="J67" s="25"/>
      <c r="K67" s="18">
        <f t="shared" si="8"/>
        <v>0</v>
      </c>
      <c r="L67" s="25"/>
      <c r="M67" s="18">
        <f t="shared" si="9"/>
        <v>0</v>
      </c>
      <c r="N67" s="19">
        <f t="shared" si="10"/>
        <v>0</v>
      </c>
    </row>
    <row r="68" spans="1:14" ht="13.8" thickTop="1" x14ac:dyDescent="0.25"/>
  </sheetData>
  <sheetProtection sort="0"/>
  <sortState ref="A8:N43">
    <sortCondition descending="1" ref="N8:N43"/>
    <sortCondition ref="A8:A43"/>
  </sortState>
  <mergeCells count="13">
    <mergeCell ref="G6:H6"/>
    <mergeCell ref="I6:I7"/>
    <mergeCell ref="K6:K7"/>
    <mergeCell ref="A1:N1"/>
    <mergeCell ref="K2:N2"/>
    <mergeCell ref="A2:H2"/>
    <mergeCell ref="A4:D4"/>
    <mergeCell ref="F4:N4"/>
    <mergeCell ref="L6:L7"/>
    <mergeCell ref="M6:M7"/>
    <mergeCell ref="J6:J7"/>
    <mergeCell ref="N6:N7"/>
    <mergeCell ref="D6:F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0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F64"/>
  <sheetViews>
    <sheetView tabSelected="1" workbookViewId="0">
      <selection activeCell="H10" sqref="H10"/>
    </sheetView>
  </sheetViews>
  <sheetFormatPr defaultRowHeight="13.2" x14ac:dyDescent="0.25"/>
  <cols>
    <col min="3" max="3" width="39.21875" customWidth="1"/>
    <col min="6" max="6" width="11.44140625" customWidth="1"/>
  </cols>
  <sheetData>
    <row r="1" spans="1:6" x14ac:dyDescent="0.25">
      <c r="A1" s="49" t="s">
        <v>14</v>
      </c>
      <c r="B1" s="49"/>
      <c r="C1" s="49"/>
      <c r="D1" s="49"/>
      <c r="E1" s="49"/>
      <c r="F1" s="49"/>
    </row>
    <row r="2" spans="1:6" x14ac:dyDescent="0.25">
      <c r="A2" s="49"/>
      <c r="B2" s="49"/>
      <c r="C2" s="49"/>
      <c r="D2" s="49"/>
      <c r="E2" s="49"/>
      <c r="F2" s="49"/>
    </row>
    <row r="3" spans="1:6" ht="31.8" thickBot="1" x14ac:dyDescent="0.35">
      <c r="A3" s="14" t="s">
        <v>7</v>
      </c>
      <c r="B3" s="15" t="s">
        <v>8</v>
      </c>
      <c r="C3" s="14" t="s">
        <v>9</v>
      </c>
      <c r="D3" s="15" t="s">
        <v>15</v>
      </c>
      <c r="E3" s="15" t="s">
        <v>16</v>
      </c>
      <c r="F3" s="20" t="s">
        <v>17</v>
      </c>
    </row>
    <row r="4" spans="1:6" ht="16.2" thickTop="1" x14ac:dyDescent="0.3">
      <c r="A4" s="16">
        <v>1</v>
      </c>
      <c r="B4" s="27">
        <v>1</v>
      </c>
      <c r="C4" s="28" t="s">
        <v>21</v>
      </c>
      <c r="D4" s="21">
        <f>IF(ISERROR(VLOOKUP(C4,'Prima Giornata'!$C$8:$N$67,12,FALSE)),0,VLOOKUP(C4,'Prima Giornata'!$C$8:$N$67,12,FALSE))</f>
        <v>0.92861890203376307</v>
      </c>
      <c r="E4" s="21">
        <f>IF(ISERROR(VLOOKUP(C4,'Seconda Giornata'!$C$8:$N$67,12,FALSE)),0,VLOOKUP(C4,'Seconda Giornata'!$C$8:$N$67,12,FALSE))</f>
        <v>0.85238431074702981</v>
      </c>
      <c r="F4" s="22">
        <f t="shared" ref="F4" si="0">IF(ISERROR(+E4+D4),"",+E4+D4)</f>
        <v>1.7810032127807929</v>
      </c>
    </row>
    <row r="5" spans="1:6" ht="15.6" x14ac:dyDescent="0.3">
      <c r="A5" s="16">
        <v>2</v>
      </c>
      <c r="B5" s="29">
        <v>16</v>
      </c>
      <c r="C5" s="30" t="s">
        <v>36</v>
      </c>
      <c r="D5" s="21">
        <f>IF(ISERROR(VLOOKUP(C5,'Prima Giornata'!$C$8:$N$67,12,FALSE)),0,VLOOKUP(C5,'Prima Giornata'!$C$8:$N$67,12,FALSE))</f>
        <v>0.52000531702778152</v>
      </c>
      <c r="E5" s="21">
        <f>IF(ISERROR(VLOOKUP(C5,'Seconda Giornata'!$C$8:$N$67,12,FALSE)),0,VLOOKUP(C5,'Seconda Giornata'!$C$8:$N$67,12,FALSE))</f>
        <v>1</v>
      </c>
      <c r="F5" s="22">
        <f t="shared" ref="F5:F39" si="1">IF(ISERROR(+E5+D5),"",+E5+D5)</f>
        <v>1.5200053170277816</v>
      </c>
    </row>
    <row r="6" spans="1:6" ht="15.6" x14ac:dyDescent="0.3">
      <c r="A6" s="16">
        <v>3</v>
      </c>
      <c r="B6" s="29">
        <v>11</v>
      </c>
      <c r="C6" s="30" t="s">
        <v>31</v>
      </c>
      <c r="D6" s="21">
        <f>IF(ISERROR(VLOOKUP(C6,'Prima Giornata'!$C$8:$N$67,12,FALSE)),0,VLOOKUP(C6,'Prima Giornata'!$C$8:$N$67,12,FALSE))</f>
        <v>0.71514023660773629</v>
      </c>
      <c r="E6" s="21">
        <f>IF(ISERROR(VLOOKUP(C6,'Seconda Giornata'!$C$8:$N$67,12,FALSE)),0,VLOOKUP(C6,'Seconda Giornata'!$C$8:$N$67,12,FALSE))</f>
        <v>0.80453534421960615</v>
      </c>
      <c r="F6" s="22">
        <f t="shared" si="1"/>
        <v>1.5196755808273426</v>
      </c>
    </row>
    <row r="7" spans="1:6" ht="15.6" x14ac:dyDescent="0.3">
      <c r="A7" s="16">
        <v>4</v>
      </c>
      <c r="B7" s="29">
        <v>12</v>
      </c>
      <c r="C7" s="30" t="s">
        <v>32</v>
      </c>
      <c r="D7" s="21">
        <f>IF(ISERROR(VLOOKUP(C7,'Prima Giornata'!$C$8:$N$67,12,FALSE)),0,VLOOKUP(C7,'Prima Giornata'!$C$8:$N$67,12,FALSE))</f>
        <v>0.97261730692542869</v>
      </c>
      <c r="E7" s="21">
        <f>IF(ISERROR(VLOOKUP(C7,'Seconda Giornata'!$C$8:$N$67,12,FALSE)),0,VLOOKUP(C7,'Seconda Giornata'!$C$8:$N$67,12,FALSE))</f>
        <v>0.53946725980578314</v>
      </c>
      <c r="F7" s="22">
        <f t="shared" si="1"/>
        <v>1.5120845667312119</v>
      </c>
    </row>
    <row r="8" spans="1:6" ht="15.6" x14ac:dyDescent="0.3">
      <c r="A8" s="16">
        <v>5</v>
      </c>
      <c r="B8" s="29">
        <v>4</v>
      </c>
      <c r="C8" s="30" t="s">
        <v>24</v>
      </c>
      <c r="D8" s="21">
        <f>IF(ISERROR(VLOOKUP(C8,'Prima Giornata'!$C$8:$N$67,12,FALSE)),0,VLOOKUP(C8,'Prima Giornata'!$C$8:$N$67,12,FALSE))</f>
        <v>1</v>
      </c>
      <c r="E8" s="21">
        <f>IF(ISERROR(VLOOKUP(C8,'Seconda Giornata'!$C$8:$N$67,12,FALSE)),0,VLOOKUP(C8,'Seconda Giornata'!$C$8:$N$67,12,FALSE))</f>
        <v>0.45402267672109803</v>
      </c>
      <c r="F8" s="22">
        <f t="shared" si="1"/>
        <v>1.454022676721098</v>
      </c>
    </row>
    <row r="9" spans="1:6" ht="15.6" x14ac:dyDescent="0.3">
      <c r="A9" s="16">
        <v>6</v>
      </c>
      <c r="B9" s="29">
        <v>36</v>
      </c>
      <c r="C9" s="30" t="s">
        <v>56</v>
      </c>
      <c r="D9" s="21">
        <f>IF(ISERROR(VLOOKUP(C9,'Prima Giornata'!$C$8:$N$67,12,FALSE)),0,VLOOKUP(C9,'Prima Giornata'!$C$8:$N$67,12,FALSE))</f>
        <v>0.61916788515219989</v>
      </c>
      <c r="E9" s="21">
        <f>IF(ISERROR(VLOOKUP(C9,'Seconda Giornata'!$C$8:$N$67,12,FALSE)),0,VLOOKUP(C9,'Seconda Giornata'!$C$8:$N$67,12,FALSE))</f>
        <v>0.74361200021700213</v>
      </c>
      <c r="F9" s="22">
        <f t="shared" si="1"/>
        <v>1.3627798853692021</v>
      </c>
    </row>
    <row r="10" spans="1:6" ht="15.6" x14ac:dyDescent="0.3">
      <c r="A10" s="16">
        <v>7</v>
      </c>
      <c r="B10" s="29">
        <v>18</v>
      </c>
      <c r="C10" s="30" t="s">
        <v>38</v>
      </c>
      <c r="D10" s="21">
        <f>IF(ISERROR(VLOOKUP(C10,'Prima Giornata'!$C$8:$N$67,12,FALSE)),0,VLOOKUP(C10,'Prima Giornata'!$C$8:$N$67,12,FALSE))</f>
        <v>0.67393327130134251</v>
      </c>
      <c r="E10" s="21">
        <f>IF(ISERROR(VLOOKUP(C10,'Seconda Giornata'!$C$8:$N$67,12,FALSE)),0,VLOOKUP(C10,'Seconda Giornata'!$C$8:$N$67,12,FALSE))</f>
        <v>0.68724570064558133</v>
      </c>
      <c r="F10" s="22">
        <f t="shared" si="1"/>
        <v>1.3611789719469238</v>
      </c>
    </row>
    <row r="11" spans="1:6" ht="15.6" x14ac:dyDescent="0.3">
      <c r="A11" s="16">
        <v>8</v>
      </c>
      <c r="B11" s="29">
        <v>9</v>
      </c>
      <c r="C11" s="30" t="s">
        <v>29</v>
      </c>
      <c r="D11" s="21">
        <f>IF(ISERROR(VLOOKUP(C11,'Prima Giornata'!$C$8:$N$67,12,FALSE)),0,VLOOKUP(C11,'Prima Giornata'!$C$8:$N$67,12,FALSE))</f>
        <v>0.87930346936062742</v>
      </c>
      <c r="E11" s="21">
        <f>IF(ISERROR(VLOOKUP(C11,'Seconda Giornata'!$C$8:$N$67,12,FALSE)),0,VLOOKUP(C11,'Seconda Giornata'!$C$8:$N$67,12,FALSE))</f>
        <v>0.47881516844789235</v>
      </c>
      <c r="F11" s="22">
        <f t="shared" si="1"/>
        <v>1.3581186378085197</v>
      </c>
    </row>
    <row r="12" spans="1:6" ht="15.6" x14ac:dyDescent="0.3">
      <c r="A12" s="16">
        <v>9</v>
      </c>
      <c r="B12" s="29">
        <v>14</v>
      </c>
      <c r="C12" s="30" t="s">
        <v>34</v>
      </c>
      <c r="D12" s="21">
        <f>IF(ISERROR(VLOOKUP(C12,'Prima Giornata'!$C$8:$N$67,12,FALSE)),0,VLOOKUP(C12,'Prima Giornata'!$C$8:$N$67,12,FALSE))</f>
        <v>0.79316761930081081</v>
      </c>
      <c r="E12" s="21">
        <f>IF(ISERROR(VLOOKUP(C12,'Seconda Giornata'!$C$8:$N$67,12,FALSE)),0,VLOOKUP(C12,'Seconda Giornata'!$C$8:$N$67,12,FALSE))</f>
        <v>0.55910595128302498</v>
      </c>
      <c r="F12" s="22">
        <f t="shared" si="1"/>
        <v>1.3522735705838358</v>
      </c>
    </row>
    <row r="13" spans="1:6" ht="15.6" x14ac:dyDescent="0.3">
      <c r="A13" s="16">
        <v>10</v>
      </c>
      <c r="B13" s="29">
        <v>2</v>
      </c>
      <c r="C13" s="30" t="s">
        <v>22</v>
      </c>
      <c r="D13" s="21">
        <f>IF(ISERROR(VLOOKUP(C13,'Prima Giornata'!$C$8:$N$67,12,FALSE)),0,VLOOKUP(C13,'Prima Giornata'!$C$8:$N$67,12,FALSE))</f>
        <v>0.77867871859630466</v>
      </c>
      <c r="E13" s="21">
        <f>IF(ISERROR(VLOOKUP(C13,'Seconda Giornata'!$C$8:$N$67,12,FALSE)),0,VLOOKUP(C13,'Seconda Giornata'!$C$8:$N$67,12,FALSE))</f>
        <v>0.40199641946508979</v>
      </c>
      <c r="F13" s="22">
        <f t="shared" si="1"/>
        <v>1.1806751380613945</v>
      </c>
    </row>
    <row r="14" spans="1:6" ht="15.6" x14ac:dyDescent="0.3">
      <c r="A14" s="16">
        <v>11</v>
      </c>
      <c r="B14" s="29">
        <v>5</v>
      </c>
      <c r="C14" s="30" t="s">
        <v>25</v>
      </c>
      <c r="D14" s="21">
        <f>IF(ISERROR(VLOOKUP(C14,'Prima Giornata'!$C$8:$N$67,12,FALSE)),0,VLOOKUP(C14,'Prima Giornata'!$C$8:$N$67,12,FALSE))</f>
        <v>0.53748504585936463</v>
      </c>
      <c r="E14" s="21">
        <f>IF(ISERROR(VLOOKUP(C14,'Seconda Giornata'!$C$8:$N$67,12,FALSE)),0,VLOOKUP(C14,'Seconda Giornata'!$C$8:$N$67,12,FALSE))</f>
        <v>0.54874410025497744</v>
      </c>
      <c r="F14" s="22">
        <f t="shared" si="1"/>
        <v>1.0862291461143421</v>
      </c>
    </row>
    <row r="15" spans="1:6" ht="15.6" x14ac:dyDescent="0.3">
      <c r="A15" s="16">
        <v>12</v>
      </c>
      <c r="B15" s="29">
        <v>22</v>
      </c>
      <c r="C15" s="30" t="s">
        <v>42</v>
      </c>
      <c r="D15" s="21">
        <f>IF(ISERROR(VLOOKUP(C15,'Prima Giornata'!$C$8:$N$67,12,FALSE)),0,VLOOKUP(C15,'Prima Giornata'!$C$8:$N$67,12,FALSE))</f>
        <v>0.74298816961318626</v>
      </c>
      <c r="E15" s="21">
        <f>IF(ISERROR(VLOOKUP(C15,'Seconda Giornata'!$C$8:$N$67,12,FALSE)),0,VLOOKUP(C15,'Seconda Giornata'!$C$8:$N$67,12,FALSE))</f>
        <v>0.27797971030217544</v>
      </c>
      <c r="F15" s="22">
        <f t="shared" si="1"/>
        <v>1.0209678799153616</v>
      </c>
    </row>
    <row r="16" spans="1:6" ht="15.6" x14ac:dyDescent="0.3">
      <c r="A16" s="16">
        <v>13</v>
      </c>
      <c r="B16" s="29">
        <v>25</v>
      </c>
      <c r="C16" s="30" t="s">
        <v>45</v>
      </c>
      <c r="D16" s="21">
        <f>IF(ISERROR(VLOOKUP(C16,'Prima Giornata'!$C$8:$N$67,12,FALSE)),0,VLOOKUP(C16,'Prima Giornata'!$C$8:$N$67,12,FALSE))</f>
        <v>0.46032168018077896</v>
      </c>
      <c r="E16" s="21">
        <f>IF(ISERROR(VLOOKUP(C16,'Seconda Giornata'!$C$8:$N$67,12,FALSE)),0,VLOOKUP(C16,'Seconda Giornata'!$C$8:$N$67,12,FALSE))</f>
        <v>0.49183529539413007</v>
      </c>
      <c r="F16" s="22">
        <f t="shared" si="1"/>
        <v>0.95215697557490908</v>
      </c>
    </row>
    <row r="17" spans="1:6" ht="15.6" x14ac:dyDescent="0.3">
      <c r="A17" s="16">
        <v>14</v>
      </c>
      <c r="B17" s="29">
        <v>3</v>
      </c>
      <c r="C17" s="30" t="s">
        <v>23</v>
      </c>
      <c r="D17" s="21">
        <f>IF(ISERROR(VLOOKUP(C17,'Prima Giornata'!$C$8:$N$67,12,FALSE)),0,VLOOKUP(C17,'Prima Giornata'!$C$8:$N$67,12,FALSE))</f>
        <v>0.64674996676857632</v>
      </c>
      <c r="E17" s="21">
        <f>IF(ISERROR(VLOOKUP(C17,'Seconda Giornata'!$C$8:$N$67,12,FALSE)),0,VLOOKUP(C17,'Seconda Giornata'!$C$8:$N$67,12,FALSE))</f>
        <v>0.28204849997287473</v>
      </c>
      <c r="F17" s="22">
        <f t="shared" si="1"/>
        <v>0.92879846674145106</v>
      </c>
    </row>
    <row r="18" spans="1:6" ht="15.6" x14ac:dyDescent="0.3">
      <c r="A18" s="16">
        <v>15</v>
      </c>
      <c r="B18" s="29">
        <v>28</v>
      </c>
      <c r="C18" s="30" t="s">
        <v>48</v>
      </c>
      <c r="D18" s="21">
        <f>IF(ISERROR(VLOOKUP(C18,'Prima Giornata'!$C$8:$N$67,12,FALSE)),0,VLOOKUP(C18,'Prima Giornata'!$C$8:$N$67,12,FALSE))</f>
        <v>0.69407151402366074</v>
      </c>
      <c r="E18" s="21">
        <f>IF(ISERROR(VLOOKUP(C18,'Seconda Giornata'!$C$8:$N$67,12,FALSE)),0,VLOOKUP(C18,'Seconda Giornata'!$C$8:$N$67,12,FALSE))</f>
        <v>0.21407258720772526</v>
      </c>
      <c r="F18" s="22">
        <f t="shared" si="1"/>
        <v>0.908144101231386</v>
      </c>
    </row>
    <row r="19" spans="1:6" ht="15.6" x14ac:dyDescent="0.3">
      <c r="A19" s="16">
        <v>16</v>
      </c>
      <c r="B19" s="29">
        <v>7</v>
      </c>
      <c r="C19" s="30" t="s">
        <v>27</v>
      </c>
      <c r="D19" s="21">
        <f>IF(ISERROR(VLOOKUP(C19,'Prima Giornata'!$C$8:$N$67,12,FALSE)),0,VLOOKUP(C19,'Prima Giornata'!$C$8:$N$67,12,FALSE))</f>
        <v>0.57430546324604548</v>
      </c>
      <c r="E19" s="21">
        <f>IF(ISERROR(VLOOKUP(C19,'Seconda Giornata'!$C$8:$N$67,12,FALSE)),0,VLOOKUP(C19,'Seconda Giornata'!$C$8:$N$67,12,FALSE))</f>
        <v>0.28644279281722995</v>
      </c>
      <c r="F19" s="22">
        <f t="shared" si="1"/>
        <v>0.86074825606327543</v>
      </c>
    </row>
    <row r="20" spans="1:6" ht="15.6" x14ac:dyDescent="0.3">
      <c r="A20" s="16">
        <v>17</v>
      </c>
      <c r="B20" s="29">
        <v>21</v>
      </c>
      <c r="C20" s="30" t="s">
        <v>41</v>
      </c>
      <c r="D20" s="21">
        <f>IF(ISERROR(VLOOKUP(C20,'Prima Giornata'!$C$8:$N$67,12,FALSE)),0,VLOOKUP(C20,'Prima Giornata'!$C$8:$N$67,12,FALSE))</f>
        <v>0.45274491559218399</v>
      </c>
      <c r="E20" s="21">
        <f>IF(ISERROR(VLOOKUP(C20,'Seconda Giornata'!$C$8:$N$67,12,FALSE)),0,VLOOKUP(C20,'Seconda Giornata'!$C$8:$N$67,12,FALSE))</f>
        <v>0.38414799544295558</v>
      </c>
      <c r="F20" s="22">
        <f t="shared" si="1"/>
        <v>0.83689291103513952</v>
      </c>
    </row>
    <row r="21" spans="1:6" ht="15.6" x14ac:dyDescent="0.3">
      <c r="A21" s="16">
        <v>18</v>
      </c>
      <c r="B21" s="29">
        <v>20</v>
      </c>
      <c r="C21" s="30" t="s">
        <v>40</v>
      </c>
      <c r="D21" s="21">
        <f>IF(ISERROR(VLOOKUP(C21,'Prima Giornata'!$C$8:$N$67,12,FALSE)),0,VLOOKUP(C21,'Prima Giornata'!$C$8:$N$67,12,FALSE))</f>
        <v>0.49614515485843413</v>
      </c>
      <c r="E21" s="21">
        <f>IF(ISERROR(VLOOKUP(C21,'Seconda Giornata'!$C$8:$N$67,12,FALSE)),0,VLOOKUP(C21,'Seconda Giornata'!$C$8:$N$67,12,FALSE))</f>
        <v>0.29962567135029566</v>
      </c>
      <c r="F21" s="22">
        <f t="shared" si="1"/>
        <v>0.79577082620872974</v>
      </c>
    </row>
    <row r="22" spans="1:6" ht="15.6" x14ac:dyDescent="0.3">
      <c r="A22" s="16">
        <v>19</v>
      </c>
      <c r="B22" s="29">
        <v>19</v>
      </c>
      <c r="C22" s="30" t="s">
        <v>39</v>
      </c>
      <c r="D22" s="21">
        <f>IF(ISERROR(VLOOKUP(C22,'Prima Giornata'!$C$8:$N$67,12,FALSE)),0,VLOOKUP(C22,'Prima Giornata'!$C$8:$N$67,12,FALSE))</f>
        <v>0.66629004386547919</v>
      </c>
      <c r="E22" s="21">
        <f>IF(ISERROR(VLOOKUP(C22,'Seconda Giornata'!$C$8:$N$67,12,FALSE)),0,VLOOKUP(C22,'Seconda Giornata'!$C$8:$N$67,12,FALSE))</f>
        <v>0.12808549883361361</v>
      </c>
      <c r="F22" s="22">
        <f t="shared" si="1"/>
        <v>0.79437554269909283</v>
      </c>
    </row>
    <row r="23" spans="1:6" ht="15.6" x14ac:dyDescent="0.3">
      <c r="A23" s="16">
        <v>20</v>
      </c>
      <c r="B23" s="29">
        <v>27</v>
      </c>
      <c r="C23" s="30" t="s">
        <v>47</v>
      </c>
      <c r="D23" s="21">
        <f>IF(ISERROR(VLOOKUP(C23,'Prima Giornata'!$C$8:$N$67,12,FALSE)),0,VLOOKUP(C23,'Prima Giornata'!$C$8:$N$67,12,FALSE))</f>
        <v>0.29403163631529977</v>
      </c>
      <c r="E23" s="21">
        <f>IF(ISERROR(VLOOKUP(C23,'Seconda Giornata'!$C$8:$N$67,12,FALSE)),0,VLOOKUP(C23,'Seconda Giornata'!$C$8:$N$67,12,FALSE))</f>
        <v>0.49899636521456087</v>
      </c>
      <c r="F23" s="22">
        <f t="shared" si="1"/>
        <v>0.79302800152986064</v>
      </c>
    </row>
    <row r="24" spans="1:6" ht="15.6" x14ac:dyDescent="0.3">
      <c r="A24" s="16">
        <v>21</v>
      </c>
      <c r="B24" s="29">
        <v>29</v>
      </c>
      <c r="C24" s="30" t="s">
        <v>49</v>
      </c>
      <c r="D24" s="21">
        <f>IF(ISERROR(VLOOKUP(C24,'Prima Giornata'!$C$8:$N$67,12,FALSE)),0,VLOOKUP(C24,'Prima Giornata'!$C$8:$N$67,12,FALSE))</f>
        <v>0.50591519340688551</v>
      </c>
      <c r="E24" s="21">
        <f>IF(ISERROR(VLOOKUP(C24,'Seconda Giornata'!$C$8:$N$67,12,FALSE)),0,VLOOKUP(C24,'Seconda Giornata'!$C$8:$N$67,12,FALSE))</f>
        <v>0.25655075136982586</v>
      </c>
      <c r="F24" s="22">
        <f t="shared" si="1"/>
        <v>0.76246594477671137</v>
      </c>
    </row>
    <row r="25" spans="1:6" ht="15.6" x14ac:dyDescent="0.3">
      <c r="A25" s="16">
        <v>22</v>
      </c>
      <c r="B25" s="29">
        <v>13</v>
      </c>
      <c r="C25" s="30" t="s">
        <v>33</v>
      </c>
      <c r="D25" s="21">
        <f>IF(ISERROR(VLOOKUP(C25,'Prima Giornata'!$C$8:$N$67,12,FALSE)),0,VLOOKUP(C25,'Prima Giornata'!$C$8:$N$67,12,FALSE))</f>
        <v>0.23481323939917587</v>
      </c>
      <c r="E25" s="21">
        <f>IF(ISERROR(VLOOKUP(C25,'Seconda Giornata'!$C$8:$N$67,12,FALSE)),0,VLOOKUP(C25,'Seconda Giornata'!$C$8:$N$67,12,FALSE))</f>
        <v>0.51993706938642648</v>
      </c>
      <c r="F25" s="22">
        <f t="shared" si="1"/>
        <v>0.75475030878560234</v>
      </c>
    </row>
    <row r="26" spans="1:6" ht="15.6" x14ac:dyDescent="0.3">
      <c r="A26" s="16">
        <v>23</v>
      </c>
      <c r="B26" s="29">
        <v>8</v>
      </c>
      <c r="C26" s="30" t="s">
        <v>28</v>
      </c>
      <c r="D26" s="21">
        <f>IF(ISERROR(VLOOKUP(C26,'Prima Giornata'!$C$8:$N$67,12,FALSE)),0,VLOOKUP(C26,'Prima Giornata'!$C$8:$N$67,12,FALSE))</f>
        <v>0.28618902033763127</v>
      </c>
      <c r="E26" s="21">
        <f>IF(ISERROR(VLOOKUP(C26,'Seconda Giornata'!$C$8:$N$67,12,FALSE)),0,VLOOKUP(C26,'Seconda Giornata'!$C$8:$N$67,12,FALSE))</f>
        <v>0.45103889762925187</v>
      </c>
      <c r="F26" s="22">
        <f t="shared" si="1"/>
        <v>0.73722791796688314</v>
      </c>
    </row>
    <row r="27" spans="1:6" ht="15.6" x14ac:dyDescent="0.3">
      <c r="A27" s="16">
        <v>24</v>
      </c>
      <c r="B27" s="29">
        <v>26</v>
      </c>
      <c r="C27" s="30" t="s">
        <v>46</v>
      </c>
      <c r="D27" s="21">
        <f>IF(ISERROR(VLOOKUP(C27,'Prima Giornata'!$C$8:$N$67,12,FALSE)),0,VLOOKUP(C27,'Prima Giornata'!$C$8:$N$67,12,FALSE))</f>
        <v>8.2613319154592579E-2</v>
      </c>
      <c r="E27" s="21">
        <f>IF(ISERROR(VLOOKUP(C27,'Seconda Giornata'!$C$8:$N$67,12,FALSE)),0,VLOOKUP(C27,'Seconda Giornata'!$C$8:$N$67,12,FALSE))</f>
        <v>0.63516519286063045</v>
      </c>
      <c r="F27" s="22">
        <f t="shared" si="1"/>
        <v>0.71777851201522302</v>
      </c>
    </row>
    <row r="28" spans="1:6" ht="15.6" x14ac:dyDescent="0.3">
      <c r="A28" s="16">
        <v>25</v>
      </c>
      <c r="B28" s="29">
        <v>34</v>
      </c>
      <c r="C28" s="30" t="s">
        <v>54</v>
      </c>
      <c r="D28" s="21">
        <f>IF(ISERROR(VLOOKUP(C28,'Prima Giornata'!$C$8:$N$67,12,FALSE)),0,VLOOKUP(C28,'Prima Giornata'!$C$8:$N$67,12,FALSE))</f>
        <v>0.51276086667552834</v>
      </c>
      <c r="E28" s="21">
        <f>IF(ISERROR(VLOOKUP(C28,'Seconda Giornata'!$C$8:$N$67,12,FALSE)),0,VLOOKUP(C28,'Seconda Giornata'!$C$8:$N$67,12,FALSE))</f>
        <v>0.18342103835512397</v>
      </c>
      <c r="F28" s="22">
        <f t="shared" si="1"/>
        <v>0.69618190503065236</v>
      </c>
    </row>
    <row r="29" spans="1:6" ht="15.6" x14ac:dyDescent="0.3">
      <c r="A29" s="16">
        <v>26</v>
      </c>
      <c r="B29" s="29">
        <v>23</v>
      </c>
      <c r="C29" s="30" t="s">
        <v>43</v>
      </c>
      <c r="D29" s="21">
        <f>IF(ISERROR(VLOOKUP(C29,'Prima Giornata'!$C$8:$N$67,12,FALSE)),0,VLOOKUP(C29,'Prima Giornata'!$C$8:$N$67,12,FALSE))</f>
        <v>0.40369533430812177</v>
      </c>
      <c r="E29" s="21">
        <f>IF(ISERROR(VLOOKUP(C29,'Seconda Giornata'!$C$8:$N$67,12,FALSE)),0,VLOOKUP(C29,'Seconda Giornata'!$C$8:$N$67,12,FALSE))</f>
        <v>0.25231921011229858</v>
      </c>
      <c r="F29" s="22">
        <f t="shared" si="1"/>
        <v>0.6560145444204204</v>
      </c>
    </row>
    <row r="30" spans="1:6" ht="15.6" x14ac:dyDescent="0.3">
      <c r="A30" s="16">
        <v>27</v>
      </c>
      <c r="B30" s="29">
        <v>17</v>
      </c>
      <c r="C30" s="30" t="s">
        <v>37</v>
      </c>
      <c r="D30" s="21">
        <f>IF(ISERROR(VLOOKUP(C30,'Prima Giornata'!$C$8:$N$67,12,FALSE)),0,VLOOKUP(C30,'Prima Giornata'!$C$8:$N$67,12,FALSE))</f>
        <v>0.33477336169081484</v>
      </c>
      <c r="E30" s="21">
        <f>IF(ISERROR(VLOOKUP(C30,'Seconda Giornata'!$C$8:$N$67,12,FALSE)),0,VLOOKUP(C30,'Seconda Giornata'!$C$8:$N$67,12,FALSE))</f>
        <v>0.30098193457386208</v>
      </c>
      <c r="F30" s="22">
        <f t="shared" si="1"/>
        <v>0.63575529626467686</v>
      </c>
    </row>
    <row r="31" spans="1:6" ht="15.6" x14ac:dyDescent="0.3">
      <c r="A31" s="16">
        <v>28</v>
      </c>
      <c r="B31" s="29">
        <v>31</v>
      </c>
      <c r="C31" s="30" t="s">
        <v>51</v>
      </c>
      <c r="D31" s="21">
        <f>IF(ISERROR(VLOOKUP(C31,'Prima Giornata'!$C$8:$N$67,12,FALSE)),0,VLOOKUP(C31,'Prima Giornata'!$C$8:$N$67,12,FALSE))</f>
        <v>0.2280340289778014</v>
      </c>
      <c r="E31" s="21">
        <f>IF(ISERROR(VLOOKUP(C31,'Seconda Giornata'!$C$8:$N$67,12,FALSE)),0,VLOOKUP(C31,'Seconda Giornata'!$C$8:$N$67,12,FALSE))</f>
        <v>0.39928389301795691</v>
      </c>
      <c r="F31" s="22">
        <f t="shared" si="1"/>
        <v>0.62731792199575831</v>
      </c>
    </row>
    <row r="32" spans="1:6" ht="15.6" x14ac:dyDescent="0.3">
      <c r="A32" s="16">
        <v>29</v>
      </c>
      <c r="B32" s="29">
        <v>33</v>
      </c>
      <c r="C32" s="30" t="s">
        <v>53</v>
      </c>
      <c r="D32" s="21">
        <f>IF(ISERROR(VLOOKUP(C32,'Prima Giornata'!$C$8:$N$67,12,FALSE)),0,VLOOKUP(C32,'Prima Giornata'!$C$8:$N$67,12,FALSE))</f>
        <v>0.31510035889937527</v>
      </c>
      <c r="E32" s="21">
        <f>IF(ISERROR(VLOOKUP(C32,'Seconda Giornata'!$C$8:$N$67,12,FALSE)),0,VLOOKUP(C32,'Seconda Giornata'!$C$8:$N$67,12,FALSE))</f>
        <v>0.25503173655943145</v>
      </c>
      <c r="F32" s="22">
        <f t="shared" si="1"/>
        <v>0.57013209545880672</v>
      </c>
    </row>
    <row r="33" spans="1:6" ht="15.6" x14ac:dyDescent="0.3">
      <c r="A33" s="16">
        <v>30</v>
      </c>
      <c r="B33" s="29">
        <v>10</v>
      </c>
      <c r="C33" s="30" t="s">
        <v>30</v>
      </c>
      <c r="D33" s="21">
        <f>IF(ISERROR(VLOOKUP(C33,'Prima Giornata'!$C$8:$N$67,12,FALSE)),0,VLOOKUP(C33,'Prima Giornata'!$C$8:$N$67,12,FALSE))</f>
        <v>0.45859364615180115</v>
      </c>
      <c r="E33" s="21">
        <f>IF(ISERROR(VLOOKUP(C33,'Seconda Giornata'!$C$8:$N$67,12,FALSE)),0,VLOOKUP(C33,'Seconda Giornata'!$C$8:$N$67,12,FALSE))</f>
        <v>0.10850105788531438</v>
      </c>
      <c r="F33" s="22">
        <f t="shared" si="1"/>
        <v>0.56709470403711548</v>
      </c>
    </row>
    <row r="34" spans="1:6" ht="15.6" x14ac:dyDescent="0.3">
      <c r="A34" s="16">
        <v>31</v>
      </c>
      <c r="B34" s="29">
        <v>32</v>
      </c>
      <c r="C34" s="30" t="s">
        <v>52</v>
      </c>
      <c r="D34" s="21">
        <f>IF(ISERROR(VLOOKUP(C34,'Prima Giornata'!$C$8:$N$67,12,FALSE)),0,VLOOKUP(C34,'Prima Giornata'!$C$8:$N$67,12,FALSE))</f>
        <v>0.42097567459789975</v>
      </c>
      <c r="E34" s="21">
        <f>IF(ISERROR(VLOOKUP(C34,'Seconda Giornata'!$C$8:$N$67,12,FALSE)),0,VLOOKUP(C34,'Seconda Giornata'!$C$8:$N$67,12,FALSE))</f>
        <v>0.13980361308522757</v>
      </c>
      <c r="F34" s="22">
        <f t="shared" si="1"/>
        <v>0.56077928768312735</v>
      </c>
    </row>
    <row r="35" spans="1:6" ht="15.6" x14ac:dyDescent="0.3">
      <c r="A35" s="16">
        <v>32</v>
      </c>
      <c r="B35" s="29">
        <v>15</v>
      </c>
      <c r="C35" s="30" t="s">
        <v>35</v>
      </c>
      <c r="D35" s="21">
        <f>IF(ISERROR(VLOOKUP(C35,'Prima Giornata'!$C$8:$N$67,12,FALSE)),0,VLOOKUP(C35,'Prima Giornata'!$C$8:$N$67,12,FALSE))</f>
        <v>0.4130665957729629</v>
      </c>
      <c r="E35" s="21">
        <f>IF(ISERROR(VLOOKUP(C35,'Seconda Giornata'!$C$8:$N$67,12,FALSE)),0,VLOOKUP(C35,'Seconda Giornata'!$C$8:$N$67,12,FALSE))</f>
        <v>0.1377420929854066</v>
      </c>
      <c r="F35" s="22">
        <f t="shared" si="1"/>
        <v>0.55080868875836952</v>
      </c>
    </row>
    <row r="36" spans="1:6" ht="15.6" x14ac:dyDescent="0.3">
      <c r="A36" s="16">
        <v>33</v>
      </c>
      <c r="B36" s="29">
        <v>6</v>
      </c>
      <c r="C36" s="30" t="s">
        <v>26</v>
      </c>
      <c r="D36" s="21">
        <f>IF(ISERROR(VLOOKUP(C36,'Prima Giornata'!$C$8:$N$67,12,FALSE)),0,VLOOKUP(C36,'Prima Giornata'!$C$8:$N$67,12,FALSE))</f>
        <v>0.37750897248438126</v>
      </c>
      <c r="E36" s="21">
        <f>IF(ISERROR(VLOOKUP(C36,'Seconda Giornata'!$C$8:$N$67,12,FALSE)),0,VLOOKUP(C36,'Seconda Giornata'!$C$8:$N$67,12,FALSE))</f>
        <v>6.537188737590191E-2</v>
      </c>
      <c r="F36" s="22">
        <f t="shared" si="1"/>
        <v>0.44288085986028314</v>
      </c>
    </row>
    <row r="37" spans="1:6" ht="15.6" x14ac:dyDescent="0.3">
      <c r="A37" s="16">
        <v>34</v>
      </c>
      <c r="B37" s="29">
        <v>35</v>
      </c>
      <c r="C37" s="30" t="s">
        <v>55</v>
      </c>
      <c r="D37" s="21">
        <f>IF(ISERROR(VLOOKUP(C37,'Prima Giornata'!$C$8:$N$67,12,FALSE)),0,VLOOKUP(C37,'Prima Giornata'!$C$8:$N$67,12,FALSE))</f>
        <v>0.41931410341619035</v>
      </c>
      <c r="E37" s="21">
        <f>IF(ISERROR(VLOOKUP(C37,'Seconda Giornata'!$C$8:$N$67,12,FALSE)),0,VLOOKUP(C37,'Seconda Giornata'!$C$8:$N$67,12,FALSE))</f>
        <v>0</v>
      </c>
      <c r="F37" s="22">
        <f t="shared" si="1"/>
        <v>0.41931410341619035</v>
      </c>
    </row>
    <row r="38" spans="1:6" ht="15.6" x14ac:dyDescent="0.3">
      <c r="A38" s="16">
        <v>35</v>
      </c>
      <c r="B38" s="29">
        <v>30</v>
      </c>
      <c r="C38" s="30" t="s">
        <v>50</v>
      </c>
      <c r="D38" s="21">
        <f>IF(ISERROR(VLOOKUP(C38,'Prima Giornata'!$C$8:$N$67,12,FALSE)),0,VLOOKUP(C38,'Prima Giornata'!$C$8:$N$67,12,FALSE))</f>
        <v>0.27708361026186362</v>
      </c>
      <c r="E38" s="21">
        <f>IF(ISERROR(VLOOKUP(C38,'Seconda Giornata'!$C$8:$N$67,12,FALSE)),0,VLOOKUP(C38,'Seconda Giornata'!$C$8:$N$67,12,FALSE))</f>
        <v>7.2207454022676726E-2</v>
      </c>
      <c r="F38" s="22">
        <f t="shared" si="1"/>
        <v>0.34929106428454038</v>
      </c>
    </row>
    <row r="39" spans="1:6" ht="15.6" x14ac:dyDescent="0.3">
      <c r="A39" s="16">
        <v>36</v>
      </c>
      <c r="B39" s="29">
        <v>24</v>
      </c>
      <c r="C39" s="30" t="s">
        <v>44</v>
      </c>
      <c r="D39" s="21">
        <f>IF(ISERROR(VLOOKUP(C39,'Prima Giornata'!$C$8:$N$67,12,FALSE)),0,VLOOKUP(C39,'Prima Giornata'!$C$8:$N$67,12,FALSE))</f>
        <v>0.14535424697594046</v>
      </c>
      <c r="E39" s="21">
        <f>IF(ISERROR(VLOOKUP(C39,'Seconda Giornata'!$C$8:$N$67,12,FALSE)),0,VLOOKUP(C39,'Seconda Giornata'!$C$8:$N$67,12,FALSE))</f>
        <v>0.14777844083979819</v>
      </c>
      <c r="F39" s="22">
        <f t="shared" si="1"/>
        <v>0.29313268781573865</v>
      </c>
    </row>
    <row r="40" spans="1:6" ht="15.6" x14ac:dyDescent="0.3">
      <c r="A40" s="16">
        <v>37</v>
      </c>
      <c r="B40" s="29">
        <v>37</v>
      </c>
      <c r="C40" s="30"/>
      <c r="D40" s="21">
        <f>IF(ISERROR(VLOOKUP(C40,'Prima Giornata'!$C$8:$N$67,12,FALSE)),0,VLOOKUP(C40,'Prima Giornata'!$C$8:$N$67,12,FALSE))</f>
        <v>0</v>
      </c>
      <c r="E40" s="21">
        <f>IF(ISERROR(VLOOKUP(C40,'Seconda Giornata'!$C$8:$N$67,12,FALSE)),0,VLOOKUP(C40,'Seconda Giornata'!$C$8:$N$67,12,FALSE))</f>
        <v>0</v>
      </c>
      <c r="F40" s="22">
        <f t="shared" ref="F40:F63" si="2">IF(ISERROR(+E40+D40),"",+E40+D40)</f>
        <v>0</v>
      </c>
    </row>
    <row r="41" spans="1:6" ht="15.6" x14ac:dyDescent="0.3">
      <c r="A41" s="16">
        <v>38</v>
      </c>
      <c r="B41" s="29">
        <v>38</v>
      </c>
      <c r="C41" s="30"/>
      <c r="D41" s="21">
        <f>IF(ISERROR(VLOOKUP(C41,'Prima Giornata'!$C$8:$N$67,12,FALSE)),0,VLOOKUP(C41,'Prima Giornata'!$C$8:$N$67,12,FALSE))</f>
        <v>0</v>
      </c>
      <c r="E41" s="21">
        <f>IF(ISERROR(VLOOKUP(C41,'Seconda Giornata'!$C$8:$N$67,12,FALSE)),0,VLOOKUP(C41,'Seconda Giornata'!$C$8:$N$67,12,FALSE))</f>
        <v>0</v>
      </c>
      <c r="F41" s="22">
        <f t="shared" si="2"/>
        <v>0</v>
      </c>
    </row>
    <row r="42" spans="1:6" ht="15.6" x14ac:dyDescent="0.3">
      <c r="A42" s="16">
        <v>39</v>
      </c>
      <c r="B42" s="29">
        <v>39</v>
      </c>
      <c r="C42" s="30"/>
      <c r="D42" s="21">
        <f>IF(ISERROR(VLOOKUP(C42,'Prima Giornata'!$C$8:$N$67,12,FALSE)),0,VLOOKUP(C42,'Prima Giornata'!$C$8:$N$67,12,FALSE))</f>
        <v>0</v>
      </c>
      <c r="E42" s="21">
        <f>IF(ISERROR(VLOOKUP(C42,'Seconda Giornata'!$C$8:$N$67,12,FALSE)),0,VLOOKUP(C42,'Seconda Giornata'!$C$8:$N$67,12,FALSE))</f>
        <v>0</v>
      </c>
      <c r="F42" s="22">
        <f t="shared" si="2"/>
        <v>0</v>
      </c>
    </row>
    <row r="43" spans="1:6" ht="15.6" x14ac:dyDescent="0.3">
      <c r="A43" s="16">
        <v>40</v>
      </c>
      <c r="B43" s="29">
        <v>40</v>
      </c>
      <c r="C43" s="30"/>
      <c r="D43" s="21">
        <f>IF(ISERROR(VLOOKUP(C43,'Prima Giornata'!$C$8:$N$67,12,FALSE)),0,VLOOKUP(C43,'Prima Giornata'!$C$8:$N$67,12,FALSE))</f>
        <v>0</v>
      </c>
      <c r="E43" s="21">
        <f>IF(ISERROR(VLOOKUP(C43,'Seconda Giornata'!$C$8:$N$67,12,FALSE)),0,VLOOKUP(C43,'Seconda Giornata'!$C$8:$N$67,12,FALSE))</f>
        <v>0</v>
      </c>
      <c r="F43" s="22">
        <f t="shared" si="2"/>
        <v>0</v>
      </c>
    </row>
    <row r="44" spans="1:6" ht="15.6" x14ac:dyDescent="0.3">
      <c r="A44" s="16">
        <v>41</v>
      </c>
      <c r="B44" s="29">
        <v>41</v>
      </c>
      <c r="C44" s="30"/>
      <c r="D44" s="21">
        <f>IF(ISERROR(VLOOKUP(C44,'Prima Giornata'!$C$8:$N$67,12,FALSE)),0,VLOOKUP(C44,'Prima Giornata'!$C$8:$N$67,12,FALSE))</f>
        <v>0</v>
      </c>
      <c r="E44" s="21">
        <f>IF(ISERROR(VLOOKUP(C44,'Seconda Giornata'!$C$8:$N$67,12,FALSE)),0,VLOOKUP(C44,'Seconda Giornata'!$C$8:$N$67,12,FALSE))</f>
        <v>0</v>
      </c>
      <c r="F44" s="22">
        <f t="shared" si="2"/>
        <v>0</v>
      </c>
    </row>
    <row r="45" spans="1:6" ht="15.6" x14ac:dyDescent="0.3">
      <c r="A45" s="16">
        <v>42</v>
      </c>
      <c r="B45" s="29">
        <v>42</v>
      </c>
      <c r="C45" s="30"/>
      <c r="D45" s="21">
        <f>IF(ISERROR(VLOOKUP(C45,'Prima Giornata'!$C$8:$N$67,12,FALSE)),0,VLOOKUP(C45,'Prima Giornata'!$C$8:$N$67,12,FALSE))</f>
        <v>0</v>
      </c>
      <c r="E45" s="21">
        <f>IF(ISERROR(VLOOKUP(C45,'Seconda Giornata'!$C$8:$N$67,12,FALSE)),0,VLOOKUP(C45,'Seconda Giornata'!$C$8:$N$67,12,FALSE))</f>
        <v>0</v>
      </c>
      <c r="F45" s="22">
        <f t="shared" si="2"/>
        <v>0</v>
      </c>
    </row>
    <row r="46" spans="1:6" ht="15.6" x14ac:dyDescent="0.3">
      <c r="A46" s="16">
        <v>43</v>
      </c>
      <c r="B46" s="29">
        <v>43</v>
      </c>
      <c r="C46" s="30"/>
      <c r="D46" s="21">
        <f>IF(ISERROR(VLOOKUP(C46,'Prima Giornata'!$C$8:$N$67,12,FALSE)),0,VLOOKUP(C46,'Prima Giornata'!$C$8:$N$67,12,FALSE))</f>
        <v>0</v>
      </c>
      <c r="E46" s="21">
        <f>IF(ISERROR(VLOOKUP(C46,'Seconda Giornata'!$C$8:$N$67,12,FALSE)),0,VLOOKUP(C46,'Seconda Giornata'!$C$8:$N$67,12,FALSE))</f>
        <v>0</v>
      </c>
      <c r="F46" s="22">
        <f t="shared" si="2"/>
        <v>0</v>
      </c>
    </row>
    <row r="47" spans="1:6" ht="15.6" x14ac:dyDescent="0.3">
      <c r="A47" s="16">
        <v>44</v>
      </c>
      <c r="B47" s="29">
        <v>44</v>
      </c>
      <c r="C47" s="30"/>
      <c r="D47" s="21">
        <f>IF(ISERROR(VLOOKUP(C47,'Prima Giornata'!$C$8:$N$67,12,FALSE)),0,VLOOKUP(C47,'Prima Giornata'!$C$8:$N$67,12,FALSE))</f>
        <v>0</v>
      </c>
      <c r="E47" s="21">
        <f>IF(ISERROR(VLOOKUP(C47,'Seconda Giornata'!$C$8:$N$67,12,FALSE)),0,VLOOKUP(C47,'Seconda Giornata'!$C$8:$N$67,12,FALSE))</f>
        <v>0</v>
      </c>
      <c r="F47" s="22">
        <f t="shared" si="2"/>
        <v>0</v>
      </c>
    </row>
    <row r="48" spans="1:6" ht="15.6" x14ac:dyDescent="0.3">
      <c r="A48" s="16">
        <v>45</v>
      </c>
      <c r="B48" s="29">
        <v>45</v>
      </c>
      <c r="C48" s="30"/>
      <c r="D48" s="21">
        <f>IF(ISERROR(VLOOKUP(C48,'Prima Giornata'!$C$8:$N$67,12,FALSE)),0,VLOOKUP(C48,'Prima Giornata'!$C$8:$N$67,12,FALSE))</f>
        <v>0</v>
      </c>
      <c r="E48" s="21">
        <f>IF(ISERROR(VLOOKUP(C48,'Seconda Giornata'!$C$8:$N$67,12,FALSE)),0,VLOOKUP(C48,'Seconda Giornata'!$C$8:$N$67,12,FALSE))</f>
        <v>0</v>
      </c>
      <c r="F48" s="22">
        <f t="shared" si="2"/>
        <v>0</v>
      </c>
    </row>
    <row r="49" spans="1:6" ht="15.6" x14ac:dyDescent="0.3">
      <c r="A49" s="16">
        <v>46</v>
      </c>
      <c r="B49" s="29">
        <v>46</v>
      </c>
      <c r="C49" s="30"/>
      <c r="D49" s="21">
        <f>IF(ISERROR(VLOOKUP(C49,'Prima Giornata'!$C$8:$N$67,12,FALSE)),0,VLOOKUP(C49,'Prima Giornata'!$C$8:$N$67,12,FALSE))</f>
        <v>0</v>
      </c>
      <c r="E49" s="21">
        <f>IF(ISERROR(VLOOKUP(C49,'Seconda Giornata'!$C$8:$N$67,12,FALSE)),0,VLOOKUP(C49,'Seconda Giornata'!$C$8:$N$67,12,FALSE))</f>
        <v>0</v>
      </c>
      <c r="F49" s="22">
        <f t="shared" si="2"/>
        <v>0</v>
      </c>
    </row>
    <row r="50" spans="1:6" ht="15.6" x14ac:dyDescent="0.3">
      <c r="A50" s="16">
        <v>47</v>
      </c>
      <c r="B50" s="29">
        <v>47</v>
      </c>
      <c r="C50" s="30"/>
      <c r="D50" s="21">
        <f>IF(ISERROR(VLOOKUP(C50,'Prima Giornata'!$C$8:$N$67,12,FALSE)),0,VLOOKUP(C50,'Prima Giornata'!$C$8:$N$67,12,FALSE))</f>
        <v>0</v>
      </c>
      <c r="E50" s="21">
        <f>IF(ISERROR(VLOOKUP(C50,'Seconda Giornata'!$C$8:$N$67,12,FALSE)),0,VLOOKUP(C50,'Seconda Giornata'!$C$8:$N$67,12,FALSE))</f>
        <v>0</v>
      </c>
      <c r="F50" s="22">
        <f t="shared" si="2"/>
        <v>0</v>
      </c>
    </row>
    <row r="51" spans="1:6" ht="15.6" x14ac:dyDescent="0.3">
      <c r="A51" s="16">
        <v>48</v>
      </c>
      <c r="B51" s="29">
        <v>48</v>
      </c>
      <c r="C51" s="30"/>
      <c r="D51" s="21">
        <f>IF(ISERROR(VLOOKUP(C51,'Prima Giornata'!$C$8:$N$67,12,FALSE)),0,VLOOKUP(C51,'Prima Giornata'!$C$8:$N$67,12,FALSE))</f>
        <v>0</v>
      </c>
      <c r="E51" s="21">
        <f>IF(ISERROR(VLOOKUP(C51,'Seconda Giornata'!$C$8:$N$67,12,FALSE)),0,VLOOKUP(C51,'Seconda Giornata'!$C$8:$N$67,12,FALSE))</f>
        <v>0</v>
      </c>
      <c r="F51" s="22">
        <f t="shared" si="2"/>
        <v>0</v>
      </c>
    </row>
    <row r="52" spans="1:6" ht="15.6" x14ac:dyDescent="0.3">
      <c r="A52" s="16">
        <v>49</v>
      </c>
      <c r="B52" s="29">
        <v>49</v>
      </c>
      <c r="C52" s="30"/>
      <c r="D52" s="21">
        <f>IF(ISERROR(VLOOKUP(C52,'Prima Giornata'!$C$8:$N$67,12,FALSE)),0,VLOOKUP(C52,'Prima Giornata'!$C$8:$N$67,12,FALSE))</f>
        <v>0</v>
      </c>
      <c r="E52" s="21">
        <f>IF(ISERROR(VLOOKUP(C52,'Seconda Giornata'!$C$8:$N$67,12,FALSE)),0,VLOOKUP(C52,'Seconda Giornata'!$C$8:$N$67,12,FALSE))</f>
        <v>0</v>
      </c>
      <c r="F52" s="22">
        <f t="shared" si="2"/>
        <v>0</v>
      </c>
    </row>
    <row r="53" spans="1:6" ht="15.6" x14ac:dyDescent="0.3">
      <c r="A53" s="16">
        <v>50</v>
      </c>
      <c r="B53" s="29">
        <v>50</v>
      </c>
      <c r="C53" s="30"/>
      <c r="D53" s="21">
        <f>IF(ISERROR(VLOOKUP(C53,'Prima Giornata'!$C$8:$N$67,12,FALSE)),0,VLOOKUP(C53,'Prima Giornata'!$C$8:$N$67,12,FALSE))</f>
        <v>0</v>
      </c>
      <c r="E53" s="21">
        <f>IF(ISERROR(VLOOKUP(C53,'Seconda Giornata'!$C$8:$N$67,12,FALSE)),0,VLOOKUP(C53,'Seconda Giornata'!$C$8:$N$67,12,FALSE))</f>
        <v>0</v>
      </c>
      <c r="F53" s="22">
        <f t="shared" si="2"/>
        <v>0</v>
      </c>
    </row>
    <row r="54" spans="1:6" ht="15.6" x14ac:dyDescent="0.3">
      <c r="A54" s="16">
        <v>51</v>
      </c>
      <c r="B54" s="29">
        <v>51</v>
      </c>
      <c r="C54" s="30"/>
      <c r="D54" s="21">
        <f>IF(ISERROR(VLOOKUP(C54,'Prima Giornata'!$C$8:$N$67,12,FALSE)),0,VLOOKUP(C54,'Prima Giornata'!$C$8:$N$67,12,FALSE))</f>
        <v>0</v>
      </c>
      <c r="E54" s="21">
        <f>IF(ISERROR(VLOOKUP(C54,'Seconda Giornata'!$C$8:$N$67,12,FALSE)),0,VLOOKUP(C54,'Seconda Giornata'!$C$8:$N$67,12,FALSE))</f>
        <v>0</v>
      </c>
      <c r="F54" s="22">
        <f t="shared" si="2"/>
        <v>0</v>
      </c>
    </row>
    <row r="55" spans="1:6" ht="15.6" x14ac:dyDescent="0.3">
      <c r="A55" s="16">
        <v>52</v>
      </c>
      <c r="B55" s="29">
        <v>52</v>
      </c>
      <c r="C55" s="30"/>
      <c r="D55" s="21">
        <f>IF(ISERROR(VLOOKUP(C55,'Prima Giornata'!$C$8:$N$67,12,FALSE)),0,VLOOKUP(C55,'Prima Giornata'!$C$8:$N$67,12,FALSE))</f>
        <v>0</v>
      </c>
      <c r="E55" s="21">
        <f>IF(ISERROR(VLOOKUP(C55,'Seconda Giornata'!$C$8:$N$67,12,FALSE)),0,VLOOKUP(C55,'Seconda Giornata'!$C$8:$N$67,12,FALSE))</f>
        <v>0</v>
      </c>
      <c r="F55" s="22">
        <f t="shared" si="2"/>
        <v>0</v>
      </c>
    </row>
    <row r="56" spans="1:6" ht="15.6" x14ac:dyDescent="0.3">
      <c r="A56" s="16">
        <v>53</v>
      </c>
      <c r="B56" s="29">
        <v>53</v>
      </c>
      <c r="C56" s="30"/>
      <c r="D56" s="21">
        <f>IF(ISERROR(VLOOKUP(C56,'Prima Giornata'!$C$8:$N$67,12,FALSE)),0,VLOOKUP(C56,'Prima Giornata'!$C$8:$N$67,12,FALSE))</f>
        <v>0</v>
      </c>
      <c r="E56" s="21">
        <f>IF(ISERROR(VLOOKUP(C56,'Seconda Giornata'!$C$8:$N$67,12,FALSE)),0,VLOOKUP(C56,'Seconda Giornata'!$C$8:$N$67,12,FALSE))</f>
        <v>0</v>
      </c>
      <c r="F56" s="22">
        <f t="shared" si="2"/>
        <v>0</v>
      </c>
    </row>
    <row r="57" spans="1:6" ht="15.6" x14ac:dyDescent="0.3">
      <c r="A57" s="16">
        <v>54</v>
      </c>
      <c r="B57" s="29">
        <v>54</v>
      </c>
      <c r="C57" s="30"/>
      <c r="D57" s="21">
        <f>IF(ISERROR(VLOOKUP(C57,'Prima Giornata'!$C$8:$N$67,12,FALSE)),0,VLOOKUP(C57,'Prima Giornata'!$C$8:$N$67,12,FALSE))</f>
        <v>0</v>
      </c>
      <c r="E57" s="21">
        <f>IF(ISERROR(VLOOKUP(C57,'Seconda Giornata'!$C$8:$N$67,12,FALSE)),0,VLOOKUP(C57,'Seconda Giornata'!$C$8:$N$67,12,FALSE))</f>
        <v>0</v>
      </c>
      <c r="F57" s="22">
        <f t="shared" si="2"/>
        <v>0</v>
      </c>
    </row>
    <row r="58" spans="1:6" ht="15.6" x14ac:dyDescent="0.3">
      <c r="A58" s="16">
        <v>55</v>
      </c>
      <c r="B58" s="29">
        <v>55</v>
      </c>
      <c r="C58" s="30"/>
      <c r="D58" s="21">
        <f>IF(ISERROR(VLOOKUP(C58,'Prima Giornata'!$C$8:$N$67,12,FALSE)),0,VLOOKUP(C58,'Prima Giornata'!$C$8:$N$67,12,FALSE))</f>
        <v>0</v>
      </c>
      <c r="E58" s="21">
        <f>IF(ISERROR(VLOOKUP(C58,'Seconda Giornata'!$C$8:$N$67,12,FALSE)),0,VLOOKUP(C58,'Seconda Giornata'!$C$8:$N$67,12,FALSE))</f>
        <v>0</v>
      </c>
      <c r="F58" s="22">
        <f t="shared" si="2"/>
        <v>0</v>
      </c>
    </row>
    <row r="59" spans="1:6" ht="15.6" x14ac:dyDescent="0.3">
      <c r="A59" s="16">
        <v>56</v>
      </c>
      <c r="B59" s="29">
        <v>56</v>
      </c>
      <c r="C59" s="30"/>
      <c r="D59" s="21">
        <f>IF(ISERROR(VLOOKUP(C59,'Prima Giornata'!$C$8:$N$67,12,FALSE)),0,VLOOKUP(C59,'Prima Giornata'!$C$8:$N$67,12,FALSE))</f>
        <v>0</v>
      </c>
      <c r="E59" s="21">
        <f>IF(ISERROR(VLOOKUP(C59,'Seconda Giornata'!$C$8:$N$67,12,FALSE)),0,VLOOKUP(C59,'Seconda Giornata'!$C$8:$N$67,12,FALSE))</f>
        <v>0</v>
      </c>
      <c r="F59" s="22">
        <f t="shared" si="2"/>
        <v>0</v>
      </c>
    </row>
    <row r="60" spans="1:6" ht="15.6" x14ac:dyDescent="0.3">
      <c r="A60" s="16">
        <v>57</v>
      </c>
      <c r="B60" s="29">
        <v>57</v>
      </c>
      <c r="C60" s="30"/>
      <c r="D60" s="21">
        <f>IF(ISERROR(VLOOKUP(C60,'Prima Giornata'!$C$8:$N$67,12,FALSE)),0,VLOOKUP(C60,'Prima Giornata'!$C$8:$N$67,12,FALSE))</f>
        <v>0</v>
      </c>
      <c r="E60" s="21">
        <f>IF(ISERROR(VLOOKUP(C60,'Seconda Giornata'!$C$8:$N$67,12,FALSE)),0,VLOOKUP(C60,'Seconda Giornata'!$C$8:$N$67,12,FALSE))</f>
        <v>0</v>
      </c>
      <c r="F60" s="22">
        <f t="shared" si="2"/>
        <v>0</v>
      </c>
    </row>
    <row r="61" spans="1:6" ht="15.6" x14ac:dyDescent="0.3">
      <c r="A61" s="16">
        <v>58</v>
      </c>
      <c r="B61" s="29">
        <v>58</v>
      </c>
      <c r="C61" s="30"/>
      <c r="D61" s="21">
        <f>IF(ISERROR(VLOOKUP(C61,'Prima Giornata'!$C$8:$N$67,12,FALSE)),0,VLOOKUP(C61,'Prima Giornata'!$C$8:$N$67,12,FALSE))</f>
        <v>0</v>
      </c>
      <c r="E61" s="21">
        <f>IF(ISERROR(VLOOKUP(C61,'Seconda Giornata'!$C$8:$N$67,12,FALSE)),0,VLOOKUP(C61,'Seconda Giornata'!$C$8:$N$67,12,FALSE))</f>
        <v>0</v>
      </c>
      <c r="F61" s="22">
        <f t="shared" si="2"/>
        <v>0</v>
      </c>
    </row>
    <row r="62" spans="1:6" ht="15.6" x14ac:dyDescent="0.3">
      <c r="A62" s="16">
        <v>59</v>
      </c>
      <c r="B62" s="29">
        <v>59</v>
      </c>
      <c r="C62" s="30"/>
      <c r="D62" s="21">
        <f>IF(ISERROR(VLOOKUP(C62,'Prima Giornata'!$C$8:$N$67,12,FALSE)),0,VLOOKUP(C62,'Prima Giornata'!$C$8:$N$67,12,FALSE))</f>
        <v>0</v>
      </c>
      <c r="E62" s="21">
        <f>IF(ISERROR(VLOOKUP(C62,'Seconda Giornata'!$C$8:$N$67,12,FALSE)),0,VLOOKUP(C62,'Seconda Giornata'!$C$8:$N$67,12,FALSE))</f>
        <v>0</v>
      </c>
      <c r="F62" s="22">
        <f t="shared" si="2"/>
        <v>0</v>
      </c>
    </row>
    <row r="63" spans="1:6" ht="16.2" thickBot="1" x14ac:dyDescent="0.35">
      <c r="A63" s="16">
        <v>60</v>
      </c>
      <c r="B63" s="31">
        <v>60</v>
      </c>
      <c r="C63" s="32"/>
      <c r="D63" s="21">
        <f>IF(ISERROR(VLOOKUP(C63,'Prima Giornata'!$C$8:$N$67,12,FALSE)),0,VLOOKUP(C63,'Prima Giornata'!$C$8:$N$67,12,FALSE))</f>
        <v>0</v>
      </c>
      <c r="E63" s="21">
        <f>IF(ISERROR(VLOOKUP(C63,'Seconda Giornata'!$C$8:$N$67,12,FALSE)),0,VLOOKUP(C63,'Seconda Giornata'!$C$8:$N$67,12,FALSE))</f>
        <v>0</v>
      </c>
      <c r="F63" s="22">
        <f t="shared" si="2"/>
        <v>0</v>
      </c>
    </row>
    <row r="64" spans="1:6" ht="13.8" thickTop="1" x14ac:dyDescent="0.25"/>
  </sheetData>
  <sheetProtection sort="0"/>
  <sortState ref="B5:F39">
    <sortCondition descending="1" ref="F5:F39"/>
  </sortState>
  <mergeCells count="1">
    <mergeCell ref="A1:F2"/>
  </mergeCells>
  <phoneticPr fontId="0" type="noConversion"/>
  <pageMargins left="0.75" right="0.75" top="1" bottom="1" header="0.51180555555555562" footer="0.5118055555555556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4</vt:i4>
      </vt:variant>
    </vt:vector>
  </HeadingPairs>
  <TitlesOfParts>
    <vt:vector size="8" baseType="lpstr">
      <vt:lpstr>Partecipanti</vt:lpstr>
      <vt:lpstr>Prima Giornata</vt:lpstr>
      <vt:lpstr>Seconda Giornata</vt:lpstr>
      <vt:lpstr>Finale</vt:lpstr>
      <vt:lpstr>Inizio_1</vt:lpstr>
      <vt:lpstr>Inizio_2</vt:lpstr>
      <vt:lpstr>Inizio_f</vt:lpstr>
      <vt:lpstr>Inizio_l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Savi</dc:creator>
  <cp:lastModifiedBy>Fabio Savi</cp:lastModifiedBy>
  <cp:lastPrinted>2022-06-25T16:38:35Z</cp:lastPrinted>
  <dcterms:created xsi:type="dcterms:W3CDTF">2009-06-22T08:53:13Z</dcterms:created>
  <dcterms:modified xsi:type="dcterms:W3CDTF">2022-06-27T13:32:52Z</dcterms:modified>
</cp:coreProperties>
</file>