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24226"/>
  <mc:AlternateContent xmlns:mc="http://schemas.openxmlformats.org/markup-compatibility/2006">
    <mc:Choice Requires="x15">
      <x15ac:absPath xmlns:x15ac="http://schemas.microsoft.com/office/spreadsheetml/2010/11/ac" url="X:\AS\Subacquea\GARE PESCA IN APNEA\SELETTIVE\2023-2024\Zona 6\32° Coppa Città di Pesaro\"/>
    </mc:Choice>
  </mc:AlternateContent>
  <xr:revisionPtr revIDLastSave="0" documentId="8_{135EE6F0-EA3C-4140-A469-52F0C0FA3404}" xr6:coauthVersionLast="47" xr6:coauthVersionMax="47" xr10:uidLastSave="{00000000-0000-0000-0000-000000000000}"/>
  <bookViews>
    <workbookView xWindow="-120" yWindow="-120" windowWidth="20730" windowHeight="11160" tabRatio="689" activeTab="3" xr2:uid="{00000000-000D-0000-FFFF-FFFF00000000}"/>
  </bookViews>
  <sheets>
    <sheet name="Elenco Completo" sheetId="7" r:id="rId1"/>
    <sheet name="Pesatura un giorno" sheetId="1" r:id="rId2"/>
    <sheet name="Classifica Indiv." sheetId="12" r:id="rId3"/>
    <sheet name="Classifica Indiv.ORDINATA" sheetId="13" r:id="rId4"/>
    <sheet name="Classifica Società" sheetId="8" r:id="rId5"/>
    <sheet name="Equipaggi" sheetId="9" r:id="rId6"/>
    <sheet name="Foglio2" sheetId="11" r:id="rId7"/>
  </sheets>
  <definedNames>
    <definedName name="_xlnm._FilterDatabase" localSheetId="3" hidden="1">'Classifica Indiv.ORDINATA'!$A$6:$G$51</definedName>
    <definedName name="_xlnm.Print_Area" localSheetId="3">'Classifica Indiv.ORDINATA'!$A$1:$E$31</definedName>
    <definedName name="_xlnm.Print_Area" localSheetId="4">'Classifica Società'!$A$1:$D$12</definedName>
    <definedName name="_xlnm.Print_Area" localSheetId="0">'Elenco Completo'!$A$1:$D$34</definedName>
  </definedNames>
  <calcPr calcId="191029" calcMode="autoNoTable"/>
</workbook>
</file>

<file path=xl/calcChain.xml><?xml version="1.0" encoding="utf-8"?>
<calcChain xmlns="http://schemas.openxmlformats.org/spreadsheetml/2006/main">
  <c r="I9" i="1" l="1"/>
  <c r="I8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7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7" i="1"/>
  <c r="J8" i="1"/>
  <c r="N9" i="1"/>
  <c r="E15" i="1"/>
  <c r="E16" i="1"/>
  <c r="E17" i="1"/>
  <c r="E18" i="1"/>
  <c r="E22" i="1"/>
  <c r="E23" i="1"/>
  <c r="E24" i="1"/>
  <c r="E25" i="1"/>
  <c r="E27" i="1"/>
  <c r="E28" i="1"/>
  <c r="E30" i="1"/>
  <c r="E31" i="1"/>
  <c r="E38" i="1"/>
  <c r="E39" i="1"/>
  <c r="E40" i="1"/>
  <c r="E41" i="1"/>
  <c r="E42" i="1"/>
  <c r="E43" i="1"/>
  <c r="E44" i="1"/>
  <c r="E45" i="1"/>
  <c r="E46" i="1"/>
  <c r="E47" i="1"/>
  <c r="E48" i="1"/>
  <c r="E49" i="1"/>
  <c r="B8" i="1"/>
  <c r="C8" i="1"/>
  <c r="B9" i="1"/>
  <c r="C9" i="1"/>
  <c r="B10" i="1"/>
  <c r="C10" i="1"/>
  <c r="B11" i="1"/>
  <c r="C11" i="1"/>
  <c r="B12" i="1"/>
  <c r="C12" i="1"/>
  <c r="B13" i="1"/>
  <c r="C13" i="1"/>
  <c r="B14" i="1"/>
  <c r="C14" i="1"/>
  <c r="B15" i="1"/>
  <c r="C15" i="1"/>
  <c r="B16" i="1"/>
  <c r="C16" i="1"/>
  <c r="B17" i="1"/>
  <c r="C17" i="1"/>
  <c r="B18" i="1"/>
  <c r="C18" i="1"/>
  <c r="B19" i="1"/>
  <c r="C19" i="1"/>
  <c r="B20" i="1"/>
  <c r="C20" i="1"/>
  <c r="B21" i="1"/>
  <c r="C21" i="1"/>
  <c r="B22" i="1"/>
  <c r="C22" i="1"/>
  <c r="B23" i="1"/>
  <c r="C23" i="1"/>
  <c r="B24" i="1"/>
  <c r="C24" i="1"/>
  <c r="B25" i="1"/>
  <c r="C25" i="1"/>
  <c r="B26" i="1"/>
  <c r="C26" i="1"/>
  <c r="B27" i="1"/>
  <c r="C27" i="1"/>
  <c r="B28" i="1"/>
  <c r="C28" i="1"/>
  <c r="B29" i="1"/>
  <c r="C29" i="1"/>
  <c r="B30" i="1"/>
  <c r="C30" i="1"/>
  <c r="B31" i="1"/>
  <c r="C31" i="1"/>
  <c r="B32" i="1"/>
  <c r="C32" i="1"/>
  <c r="B33" i="1"/>
  <c r="C33" i="1"/>
  <c r="B34" i="1"/>
  <c r="C34" i="1"/>
  <c r="B35" i="1"/>
  <c r="C35" i="1"/>
  <c r="B36" i="1"/>
  <c r="C36" i="1"/>
  <c r="B37" i="1"/>
  <c r="C37" i="1"/>
  <c r="B38" i="1"/>
  <c r="C38" i="1"/>
  <c r="A14" i="7"/>
  <c r="A8" i="7"/>
  <c r="A9" i="7" s="1"/>
  <c r="A10" i="7" s="1"/>
  <c r="A11" i="7" s="1"/>
  <c r="A12" i="7" s="1"/>
  <c r="A13" i="7" s="1"/>
  <c r="A15" i="7" l="1"/>
  <c r="A16" i="7" s="1"/>
  <c r="A17" i="7" s="1"/>
  <c r="A18" i="7" s="1"/>
  <c r="A19" i="7" s="1"/>
  <c r="A20" i="7" s="1"/>
  <c r="A21" i="7" s="1"/>
  <c r="A22" i="7" s="1"/>
  <c r="A23" i="7" s="1"/>
  <c r="A24" i="7" s="1"/>
  <c r="A25" i="7" s="1"/>
  <c r="A26" i="7" s="1"/>
  <c r="A27" i="7" s="1"/>
  <c r="A28" i="7" s="1"/>
  <c r="A29" i="7" s="1"/>
  <c r="A30" i="7" s="1"/>
  <c r="A31" i="7" s="1"/>
  <c r="A32" i="7" s="1"/>
  <c r="A33" i="7" s="1"/>
  <c r="A34" i="7" s="1"/>
  <c r="A35" i="7" s="1"/>
  <c r="A36" i="7" s="1"/>
  <c r="A37" i="7" s="1"/>
  <c r="A4" i="8"/>
  <c r="B4" i="12"/>
  <c r="O51" i="1"/>
  <c r="O50" i="1"/>
  <c r="O49" i="1"/>
  <c r="O48" i="1"/>
  <c r="O47" i="1"/>
  <c r="O46" i="1"/>
  <c r="O45" i="1"/>
  <c r="O44" i="1"/>
  <c r="O43" i="1"/>
  <c r="O42" i="1"/>
  <c r="O41" i="1"/>
  <c r="O40" i="1"/>
  <c r="O39" i="1"/>
  <c r="O38" i="1"/>
  <c r="O37" i="1"/>
  <c r="E37" i="1" s="1"/>
  <c r="H37" i="1" s="1"/>
  <c r="O36" i="1"/>
  <c r="E36" i="1" s="1"/>
  <c r="H36" i="1" s="1"/>
  <c r="O35" i="1"/>
  <c r="E35" i="1" s="1"/>
  <c r="H35" i="1" s="1"/>
  <c r="O34" i="1"/>
  <c r="E34" i="1" s="1"/>
  <c r="H34" i="1" s="1"/>
  <c r="O33" i="1"/>
  <c r="E33" i="1" s="1"/>
  <c r="O32" i="1"/>
  <c r="E32" i="1" s="1"/>
  <c r="O31" i="1"/>
  <c r="O30" i="1"/>
  <c r="O29" i="1"/>
  <c r="E29" i="1" s="1"/>
  <c r="H29" i="1" s="1"/>
  <c r="O28" i="1"/>
  <c r="O27" i="1"/>
  <c r="O26" i="1"/>
  <c r="E26" i="1" s="1"/>
  <c r="O25" i="1"/>
  <c r="O24" i="1"/>
  <c r="O23" i="1"/>
  <c r="O22" i="1"/>
  <c r="O21" i="1"/>
  <c r="E21" i="1" s="1"/>
  <c r="H21" i="1" s="1"/>
  <c r="O20" i="1"/>
  <c r="E20" i="1" s="1"/>
  <c r="H20" i="1" s="1"/>
  <c r="O19" i="1"/>
  <c r="E19" i="1" s="1"/>
  <c r="H19" i="1" s="1"/>
  <c r="O18" i="1"/>
  <c r="O17" i="1"/>
  <c r="O16" i="1"/>
  <c r="O15" i="1"/>
  <c r="O14" i="1"/>
  <c r="E14" i="1" s="1"/>
  <c r="H14" i="1" s="1"/>
  <c r="O13" i="1"/>
  <c r="E13" i="1" s="1"/>
  <c r="H13" i="1" s="1"/>
  <c r="O12" i="1"/>
  <c r="E12" i="1" s="1"/>
  <c r="H12" i="1" s="1"/>
  <c r="O11" i="1"/>
  <c r="E11" i="1" s="1"/>
  <c r="H11" i="1" s="1"/>
  <c r="O10" i="1"/>
  <c r="E10" i="1" s="1"/>
  <c r="H10" i="1" s="1"/>
  <c r="O9" i="1"/>
  <c r="E9" i="1" s="1"/>
  <c r="H9" i="1" s="1"/>
  <c r="O8" i="1"/>
  <c r="E8" i="1" s="1"/>
  <c r="H8" i="1" s="1"/>
  <c r="O7" i="1"/>
  <c r="E7" i="1" s="1"/>
  <c r="A4" i="1"/>
  <c r="M15" i="13"/>
  <c r="M13" i="13"/>
  <c r="M11" i="13"/>
  <c r="M9" i="13"/>
  <c r="M7" i="13"/>
  <c r="D2" i="13"/>
  <c r="D9" i="13"/>
  <c r="C9" i="13"/>
  <c r="C2" i="8"/>
  <c r="D2" i="12"/>
  <c r="C2" i="1"/>
  <c r="D22" i="13"/>
  <c r="C22" i="13"/>
  <c r="H32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N49" i="1"/>
  <c r="E49" i="12" s="1"/>
  <c r="N31" i="1"/>
  <c r="I39" i="1"/>
  <c r="I40" i="1"/>
  <c r="I41" i="1"/>
  <c r="I42" i="1"/>
  <c r="I43" i="1"/>
  <c r="I44" i="1"/>
  <c r="I45" i="1"/>
  <c r="I46" i="1"/>
  <c r="I47" i="1"/>
  <c r="I48" i="1"/>
  <c r="I49" i="1"/>
  <c r="H15" i="1"/>
  <c r="H16" i="1"/>
  <c r="H17" i="1"/>
  <c r="H18" i="1"/>
  <c r="H22" i="1"/>
  <c r="H23" i="1"/>
  <c r="H24" i="1"/>
  <c r="H25" i="1"/>
  <c r="H26" i="1"/>
  <c r="H27" i="1"/>
  <c r="H28" i="1"/>
  <c r="N28" i="1" s="1"/>
  <c r="H30" i="1"/>
  <c r="H31" i="1"/>
  <c r="H33" i="1"/>
  <c r="H38" i="1"/>
  <c r="H39" i="1"/>
  <c r="N39" i="1" s="1"/>
  <c r="E39" i="12" s="1"/>
  <c r="H40" i="1"/>
  <c r="N40" i="1" s="1"/>
  <c r="H41" i="1"/>
  <c r="N41" i="1"/>
  <c r="E41" i="13" s="1"/>
  <c r="E41" i="12"/>
  <c r="H42" i="1"/>
  <c r="N42" i="1" s="1"/>
  <c r="H43" i="1"/>
  <c r="N43" i="1" s="1"/>
  <c r="E43" i="13" s="1"/>
  <c r="H44" i="1"/>
  <c r="N44" i="1" s="1"/>
  <c r="H45" i="1"/>
  <c r="N45" i="1" s="1"/>
  <c r="E45" i="12" s="1"/>
  <c r="H46" i="1"/>
  <c r="N46" i="1"/>
  <c r="E46" i="12" s="1"/>
  <c r="H47" i="1"/>
  <c r="N47" i="1" s="1"/>
  <c r="H48" i="1"/>
  <c r="N48" i="1" s="1"/>
  <c r="H49" i="1"/>
  <c r="D18" i="13"/>
  <c r="D39" i="13"/>
  <c r="D23" i="13"/>
  <c r="D11" i="12"/>
  <c r="D25" i="13"/>
  <c r="D11" i="13"/>
  <c r="D13" i="12"/>
  <c r="D19" i="13"/>
  <c r="D15" i="12"/>
  <c r="D17" i="13"/>
  <c r="D18" i="12"/>
  <c r="D19" i="12"/>
  <c r="D8" i="13"/>
  <c r="D31" i="13"/>
  <c r="D13" i="13"/>
  <c r="D14" i="13"/>
  <c r="D33" i="13"/>
  <c r="D25" i="12"/>
  <c r="D26" i="12"/>
  <c r="D27" i="12"/>
  <c r="D28" i="12"/>
  <c r="D29" i="12"/>
  <c r="D30" i="12"/>
  <c r="D36" i="13"/>
  <c r="D31" i="12"/>
  <c r="D32" i="12"/>
  <c r="D33" i="12"/>
  <c r="D34" i="12"/>
  <c r="D35" i="12"/>
  <c r="D28" i="13"/>
  <c r="D26" i="13"/>
  <c r="D39" i="12"/>
  <c r="D40" i="13"/>
  <c r="D41" i="13"/>
  <c r="D42" i="12"/>
  <c r="D43" i="12"/>
  <c r="D44" i="13"/>
  <c r="D45" i="13"/>
  <c r="D46" i="13"/>
  <c r="D47" i="12"/>
  <c r="D48" i="13"/>
  <c r="D49" i="13"/>
  <c r="D50" i="13"/>
  <c r="D50" i="12"/>
  <c r="D51" i="13"/>
  <c r="C8" i="12"/>
  <c r="C9" i="12"/>
  <c r="C10" i="12"/>
  <c r="C32" i="13"/>
  <c r="C12" i="12"/>
  <c r="C11" i="13"/>
  <c r="C14" i="12"/>
  <c r="C19" i="13"/>
  <c r="C10" i="13"/>
  <c r="C17" i="12"/>
  <c r="C18" i="12"/>
  <c r="C21" i="13"/>
  <c r="C20" i="12"/>
  <c r="C31" i="13"/>
  <c r="C21" i="12"/>
  <c r="C13" i="13"/>
  <c r="C14" i="13"/>
  <c r="C24" i="12"/>
  <c r="C25" i="12"/>
  <c r="C34" i="13"/>
  <c r="C20" i="13"/>
  <c r="C35" i="13"/>
  <c r="C28" i="12"/>
  <c r="C29" i="12"/>
  <c r="C30" i="12"/>
  <c r="C36" i="13"/>
  <c r="C37" i="13"/>
  <c r="C24" i="13"/>
  <c r="C33" i="12"/>
  <c r="C30" i="13"/>
  <c r="C35" i="12"/>
  <c r="C28" i="13"/>
  <c r="C38" i="12"/>
  <c r="C39" i="12"/>
  <c r="C40" i="13"/>
  <c r="C41" i="13"/>
  <c r="C42" i="12"/>
  <c r="C42" i="13"/>
  <c r="C43" i="12"/>
  <c r="C44" i="12"/>
  <c r="C45" i="13"/>
  <c r="C46" i="12"/>
  <c r="C47" i="13"/>
  <c r="C48" i="13"/>
  <c r="B49" i="1"/>
  <c r="C49" i="12" s="1"/>
  <c r="C50" i="13"/>
  <c r="C51" i="13"/>
  <c r="H7" i="1"/>
  <c r="K7" i="1"/>
  <c r="C7" i="1"/>
  <c r="D7" i="12"/>
  <c r="B7" i="1"/>
  <c r="C7" i="12"/>
  <c r="C11" i="12"/>
  <c r="C32" i="12"/>
  <c r="C16" i="12"/>
  <c r="D9" i="12"/>
  <c r="D46" i="12"/>
  <c r="C47" i="12"/>
  <c r="C46" i="13"/>
  <c r="C36" i="12"/>
  <c r="D40" i="12"/>
  <c r="D44" i="12"/>
  <c r="D10" i="13"/>
  <c r="D43" i="13"/>
  <c r="D30" i="13"/>
  <c r="D36" i="12"/>
  <c r="D42" i="13"/>
  <c r="D24" i="13"/>
  <c r="C38" i="13"/>
  <c r="D16" i="13"/>
  <c r="C15" i="12"/>
  <c r="D29" i="13"/>
  <c r="C15" i="13"/>
  <c r="D32" i="13"/>
  <c r="D20" i="13"/>
  <c r="C8" i="13"/>
  <c r="D22" i="12"/>
  <c r="D34" i="13"/>
  <c r="C43" i="13"/>
  <c r="D41" i="12"/>
  <c r="C27" i="13"/>
  <c r="D20" i="12"/>
  <c r="D45" i="12"/>
  <c r="C39" i="13"/>
  <c r="D27" i="13"/>
  <c r="D8" i="12"/>
  <c r="D35" i="13"/>
  <c r="C33" i="13"/>
  <c r="D37" i="12"/>
  <c r="D47" i="13"/>
  <c r="C41" i="12"/>
  <c r="C48" i="12"/>
  <c r="C29" i="13"/>
  <c r="C45" i="12"/>
  <c r="C40" i="12"/>
  <c r="D24" i="12"/>
  <c r="C26" i="13"/>
  <c r="D49" i="12"/>
  <c r="D37" i="13"/>
  <c r="C17" i="13"/>
  <c r="D23" i="12"/>
  <c r="D17" i="12"/>
  <c r="D38" i="13"/>
  <c r="C34" i="12"/>
  <c r="D21" i="13"/>
  <c r="D14" i="12"/>
  <c r="C51" i="12"/>
  <c r="C44" i="13"/>
  <c r="D38" i="12"/>
  <c r="D21" i="12"/>
  <c r="C37" i="12"/>
  <c r="C18" i="13"/>
  <c r="D12" i="13"/>
  <c r="C50" i="12"/>
  <c r="C31" i="12"/>
  <c r="D51" i="12"/>
  <c r="D48" i="12"/>
  <c r="C25" i="13"/>
  <c r="C16" i="13"/>
  <c r="C13" i="12"/>
  <c r="C26" i="12"/>
  <c r="D12" i="12"/>
  <c r="C22" i="12"/>
  <c r="D15" i="13"/>
  <c r="C12" i="13"/>
  <c r="N30" i="1" l="1"/>
  <c r="E36" i="13" s="1"/>
  <c r="N10" i="1"/>
  <c r="E23" i="13" s="1"/>
  <c r="N7" i="1"/>
  <c r="E7" i="12" s="1"/>
  <c r="N14" i="1"/>
  <c r="E19" i="13" s="1"/>
  <c r="N12" i="1"/>
  <c r="E25" i="13" s="1"/>
  <c r="N33" i="1"/>
  <c r="E27" i="13" s="1"/>
  <c r="N37" i="1"/>
  <c r="E28" i="13" s="1"/>
  <c r="N34" i="1"/>
  <c r="E34" i="12" s="1"/>
  <c r="N8" i="1"/>
  <c r="E18" i="13" s="1"/>
  <c r="N11" i="1"/>
  <c r="E32" i="13" s="1"/>
  <c r="N13" i="1"/>
  <c r="E13" i="12" s="1"/>
  <c r="N35" i="1"/>
  <c r="E35" i="12" s="1"/>
  <c r="N36" i="1"/>
  <c r="E36" i="12" s="1"/>
  <c r="N29" i="1"/>
  <c r="E29" i="12" s="1"/>
  <c r="N20" i="1"/>
  <c r="E8" i="13" s="1"/>
  <c r="N19" i="1"/>
  <c r="E19" i="12" s="1"/>
  <c r="N21" i="1"/>
  <c r="E21" i="12" s="1"/>
  <c r="E22" i="13"/>
  <c r="E48" i="12"/>
  <c r="E48" i="13"/>
  <c r="E37" i="12"/>
  <c r="E40" i="13"/>
  <c r="E40" i="12"/>
  <c r="E46" i="13"/>
  <c r="N18" i="1"/>
  <c r="E16" i="13" s="1"/>
  <c r="N15" i="1"/>
  <c r="E15" i="12" s="1"/>
  <c r="N16" i="1"/>
  <c r="E16" i="12" s="1"/>
  <c r="N17" i="1"/>
  <c r="E17" i="12" s="1"/>
  <c r="N38" i="1"/>
  <c r="E38" i="12" s="1"/>
  <c r="N24" i="1"/>
  <c r="E24" i="12" s="1"/>
  <c r="N26" i="1"/>
  <c r="E26" i="12" s="1"/>
  <c r="N27" i="1"/>
  <c r="E27" i="12" s="1"/>
  <c r="N23" i="1"/>
  <c r="E23" i="12" s="1"/>
  <c r="N25" i="1"/>
  <c r="E12" i="13" s="1"/>
  <c r="N32" i="1"/>
  <c r="E24" i="13" s="1"/>
  <c r="N22" i="1"/>
  <c r="E22" i="12" s="1"/>
  <c r="E51" i="13"/>
  <c r="E51" i="12"/>
  <c r="E50" i="13"/>
  <c r="E50" i="12"/>
  <c r="E49" i="13"/>
  <c r="C49" i="13"/>
  <c r="D10" i="12"/>
  <c r="C27" i="12"/>
  <c r="C23" i="12"/>
  <c r="D16" i="12"/>
  <c r="C19" i="12"/>
  <c r="C23" i="13"/>
  <c r="E47" i="12"/>
  <c r="E47" i="13"/>
  <c r="E35" i="13"/>
  <c r="E28" i="12"/>
  <c r="E44" i="12"/>
  <c r="E44" i="13"/>
  <c r="E42" i="13"/>
  <c r="E42" i="12"/>
  <c r="E37" i="13"/>
  <c r="E31" i="12"/>
  <c r="E43" i="12"/>
  <c r="E45" i="13"/>
  <c r="E34" i="13" l="1"/>
  <c r="E30" i="12"/>
  <c r="E25" i="12"/>
  <c r="E9" i="12"/>
  <c r="E10" i="12"/>
  <c r="E29" i="13"/>
  <c r="E14" i="12"/>
  <c r="E12" i="12"/>
  <c r="E33" i="12"/>
  <c r="E30" i="13"/>
  <c r="E8" i="12"/>
  <c r="E11" i="12"/>
  <c r="E11" i="13"/>
  <c r="E38" i="13"/>
  <c r="E15" i="13"/>
  <c r="E20" i="12"/>
  <c r="E21" i="13"/>
  <c r="E31" i="13"/>
  <c r="E18" i="12"/>
  <c r="E10" i="13"/>
  <c r="E9" i="13"/>
  <c r="E17" i="13"/>
  <c r="E26" i="13"/>
  <c r="E33" i="13"/>
  <c r="E20" i="13"/>
  <c r="E14" i="13"/>
  <c r="E32" i="12"/>
  <c r="E13" i="13"/>
</calcChain>
</file>

<file path=xl/sharedStrings.xml><?xml version="1.0" encoding="utf-8"?>
<sst xmlns="http://schemas.openxmlformats.org/spreadsheetml/2006/main" count="268" uniqueCount="173">
  <si>
    <t>FEDERAZIONE ITALIANA PESCA SPORTIVA E ATTIVITA' SUBACQUEE</t>
  </si>
  <si>
    <t>TOTALI</t>
  </si>
  <si>
    <t>SOCIETA'</t>
  </si>
  <si>
    <t>DATA:</t>
  </si>
  <si>
    <t>LOCALITA' :</t>
  </si>
  <si>
    <t xml:space="preserve">Denominazione gara : </t>
  </si>
  <si>
    <t>NUMERO DI GARA</t>
  </si>
  <si>
    <t>ATLETI</t>
  </si>
  <si>
    <t>NUMERO PREDE VALIDE</t>
  </si>
  <si>
    <t>PESO COMPLESSIVO</t>
  </si>
  <si>
    <t>NUMERO PREDE A COEFFICIENTE</t>
  </si>
  <si>
    <t>PESO MINIMO = COEFFICIENTE</t>
  </si>
  <si>
    <t>NUMERO DI SPECIE DIVERSE</t>
  </si>
  <si>
    <t>INFORMAZIONI SUL CARNIERE</t>
  </si>
  <si>
    <t>PUNTI PER PESO</t>
  </si>
  <si>
    <t>COEFFICIENTE A = numero pesci</t>
  </si>
  <si>
    <t>COEFFICIENTE B = numero pesci a coefficiente fisso</t>
  </si>
  <si>
    <t>COEFFICIENTE C = numero delle specie</t>
  </si>
  <si>
    <t>TOTALE PUNTI</t>
  </si>
  <si>
    <t>CALCOLO PUNTEGGI</t>
  </si>
  <si>
    <t>IL DIRETTORE DI GARA</t>
  </si>
  <si>
    <t>IL GIUDICE DI GARA</t>
  </si>
  <si>
    <t>NUMERO TESSERA</t>
  </si>
  <si>
    <t>N.B. : MORMORE E CEFALI GRAMMI 250</t>
  </si>
  <si>
    <t>CLASSIFICA
SOCIETA'</t>
  </si>
  <si>
    <t>PESO MINIMO =
COEFFICIENTE</t>
  </si>
  <si>
    <t>BONUS 1</t>
  </si>
  <si>
    <t>Num. Massimo per specie</t>
  </si>
  <si>
    <t>PUNTI X CLASS. SQUADRE</t>
  </si>
  <si>
    <t>BONUS 2</t>
  </si>
  <si>
    <t>Prede speciali (DENTICE)</t>
  </si>
  <si>
    <t>PESARO</t>
  </si>
  <si>
    <t>Società</t>
  </si>
  <si>
    <t>Barcaiolo</t>
  </si>
  <si>
    <t>EQUIPAGGI</t>
  </si>
  <si>
    <t>atleta (carniere)</t>
  </si>
  <si>
    <t>n° Gommone</t>
  </si>
  <si>
    <t>Subtridente</t>
  </si>
  <si>
    <t>Gian Neri Riccione</t>
  </si>
  <si>
    <t>Centrosub Pesaro</t>
  </si>
  <si>
    <t>monsub jesi</t>
  </si>
  <si>
    <t>SOCIETA' ORGANIZZATRICE :  CENTRO SUBACQUEO PESARO</t>
  </si>
  <si>
    <t xml:space="preserve">PESARO   ORE  </t>
  </si>
  <si>
    <t>KOMAROS</t>
  </si>
  <si>
    <t>CLASSI FICA</t>
  </si>
  <si>
    <t>Centro sub Pesaro</t>
  </si>
  <si>
    <t>Manfrini Marco</t>
  </si>
  <si>
    <t>0695049</t>
  </si>
  <si>
    <t>Ceccolini Mauro</t>
  </si>
  <si>
    <t>0312269</t>
  </si>
  <si>
    <t>Sub Tridente</t>
  </si>
  <si>
    <t>Trebbi Ettore</t>
  </si>
  <si>
    <t>0317772</t>
  </si>
  <si>
    <t>Rossi Fabrizio</t>
  </si>
  <si>
    <t>0701279</t>
  </si>
  <si>
    <t>Monsub Jesi</t>
  </si>
  <si>
    <t>Komaros Sub Ancona</t>
  </si>
  <si>
    <t>Pascqualini Camillo</t>
  </si>
  <si>
    <t>0991909</t>
  </si>
  <si>
    <t>Francolini Andrea</t>
  </si>
  <si>
    <t>0950586</t>
  </si>
  <si>
    <t>Scognamiglio Giuseppe</t>
  </si>
  <si>
    <t>Liuzzi Francesco</t>
  </si>
  <si>
    <t>1265241</t>
  </si>
  <si>
    <t>Melle Claudio</t>
  </si>
  <si>
    <t>1178943</t>
  </si>
  <si>
    <t>1144850</t>
  </si>
  <si>
    <t>Brualdi Samuele</t>
  </si>
  <si>
    <t>0275499</t>
  </si>
  <si>
    <t>Palazzi Giacomo</t>
  </si>
  <si>
    <t>0903564</t>
  </si>
  <si>
    <t>Rinaldi Michele</t>
  </si>
  <si>
    <t>0489068</t>
  </si>
  <si>
    <t>Zenobi Alessio</t>
  </si>
  <si>
    <t>1039874</t>
  </si>
  <si>
    <t>STEFANO PIERI</t>
  </si>
  <si>
    <t>MAURIZIO TONELLI</t>
  </si>
  <si>
    <t>Il Direttore di Gara</t>
  </si>
  <si>
    <t>il Giudice di Gara</t>
  </si>
  <si>
    <t>PIERI STEFANO</t>
  </si>
  <si>
    <t>TONELLI MAURIZIO</t>
  </si>
  <si>
    <t>Clemente Marco</t>
  </si>
  <si>
    <t>0548065</t>
  </si>
  <si>
    <t>Vichi Niccolò</t>
  </si>
  <si>
    <t>1231586</t>
  </si>
  <si>
    <t>Camprini Giuliano</t>
  </si>
  <si>
    <t>0695509</t>
  </si>
  <si>
    <t>centro sub</t>
  </si>
  <si>
    <t>sub tridente</t>
  </si>
  <si>
    <t>monsub</t>
  </si>
  <si>
    <t>manfrini</t>
  </si>
  <si>
    <t>Circolo sub mantova</t>
  </si>
  <si>
    <t>Donatelli</t>
  </si>
  <si>
    <t>Cecoolini</t>
  </si>
  <si>
    <t>Melle</t>
  </si>
  <si>
    <t>Trebbi</t>
  </si>
  <si>
    <t>Brualdi</t>
  </si>
  <si>
    <t>Rossi</t>
  </si>
  <si>
    <t>Sbaffi</t>
  </si>
  <si>
    <t>Camprini</t>
  </si>
  <si>
    <t xml:space="preserve">Rianaldi </t>
  </si>
  <si>
    <t>Komaros</t>
  </si>
  <si>
    <t>Rushani o:</t>
  </si>
  <si>
    <t>Zenobi</t>
  </si>
  <si>
    <t>Pasqualini</t>
  </si>
  <si>
    <t>Sbaffi Matteo</t>
  </si>
  <si>
    <t>32° COPPA CITTA' DI PESARO</t>
  </si>
  <si>
    <t>5 MAGGIO 2024</t>
  </si>
  <si>
    <t>5  MAGGIO 2024</t>
  </si>
  <si>
    <t>I</t>
  </si>
  <si>
    <t>II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</si>
  <si>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</si>
  <si>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</si>
  <si>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</si>
  <si>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</si>
  <si>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</si>
  <si>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</si>
  <si>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</si>
  <si>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</si>
  <si>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</si>
  <si>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</si>
  <si>
    <t>XIII</t>
  </si>
  <si>
    <t>XIV</t>
  </si>
  <si>
    <t>XV</t>
  </si>
  <si>
    <t>PESO TOTALE
[g]</t>
  </si>
  <si>
    <t>Luca Terenzi</t>
  </si>
  <si>
    <t>0548064</t>
  </si>
  <si>
    <t>Brualdi Simone</t>
  </si>
  <si>
    <t>0252626</t>
  </si>
  <si>
    <t>Mariotti Marco</t>
  </si>
  <si>
    <t>1101643</t>
  </si>
  <si>
    <t>Della Martire Matteo</t>
  </si>
  <si>
    <t>0568031</t>
  </si>
  <si>
    <t>0955399</t>
  </si>
  <si>
    <t>Lucesoli Giorgio</t>
  </si>
  <si>
    <t>0312008</t>
  </si>
  <si>
    <t>Palumbo Nino</t>
  </si>
  <si>
    <t>0498130</t>
  </si>
  <si>
    <t>Pietrucci Pino</t>
  </si>
  <si>
    <t>0887768</t>
  </si>
  <si>
    <t>Ponzio Leonardo</t>
  </si>
  <si>
    <t>0979669</t>
  </si>
  <si>
    <t>Simonetti Maurizio</t>
  </si>
  <si>
    <t>0895985</t>
  </si>
  <si>
    <t>Maccioni Damiano</t>
  </si>
  <si>
    <t>1423205</t>
  </si>
  <si>
    <t>Ricci Fabio</t>
  </si>
  <si>
    <t>A.S.D. World Diving</t>
  </si>
  <si>
    <t>1172027</t>
  </si>
  <si>
    <t>Runa Leidi</t>
  </si>
  <si>
    <t>1369235</t>
  </si>
  <si>
    <t>Cioffi Lorenzo</t>
  </si>
  <si>
    <t>0009359</t>
  </si>
  <si>
    <t>Galassi Sandro</t>
  </si>
  <si>
    <t>0242600</t>
  </si>
  <si>
    <t>Ballardini Edoardo</t>
  </si>
  <si>
    <t>Circolo Subacqueo Mantovano</t>
  </si>
  <si>
    <t>0849686</t>
  </si>
  <si>
    <t>NUMERO CONCORRENTI =  32</t>
  </si>
  <si>
    <t>PARTECIPANTI n. 32</t>
  </si>
  <si>
    <t>CENTROSUB</t>
  </si>
  <si>
    <t>SUB TRIDENTE</t>
  </si>
  <si>
    <t>MONSUB</t>
  </si>
  <si>
    <t>ASD WORLD DIVING</t>
  </si>
  <si>
    <t>BRUALDI SIMONE 20
ROSSI 19
TREBBI 18</t>
  </si>
  <si>
    <t>MELLE 17
VICHI 9
CLEMENTE 10</t>
  </si>
  <si>
    <t>SBAFFI 16
CAMPRINI 14
PONZIO 13</t>
  </si>
  <si>
    <t>CIOFFI 6
PASQUALINI 1
GALASSI 1</t>
  </si>
  <si>
    <t>RICCI 4</t>
  </si>
  <si>
    <t>BALLARDINI 2</t>
  </si>
  <si>
    <t>NC già classificato</t>
  </si>
  <si>
    <t>16:30</t>
  </si>
  <si>
    <t>16,30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</si>
</sst>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0"/>
      <name val="Arial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56"/>
      <name val="Arial"/>
      <family val="2"/>
    </font>
    <font>
      <sz val="11"/>
      <name val="Arial"/>
      <family val="2"/>
    </font>
    <font>
      <sz val="9"/>
      <name val="Arial"/>
      <family val="2"/>
    </font>
    <font>
      <b/>
      <sz val="14"/>
      <name val="Arial"/>
      <family val="2"/>
    </font>
    <font>
      <b/>
      <sz val="12"/>
      <name val="Calibri"/>
      <family val="2"/>
    </font>
    <font>
      <sz val="10"/>
      <name val="Calibri"/>
      <family val="2"/>
    </font>
    <font>
      <sz val="12"/>
      <name val="Calibri"/>
      <family val="2"/>
    </font>
    <font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56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83">
    <xf numFmtId="0" fontId="0" fillId="0" borderId="0" xfId="0"/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0" xfId="0" applyFont="1"/>
    <xf numFmtId="0" fontId="0" fillId="0" borderId="1" xfId="0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center" vertical="center" wrapText="1"/>
    </xf>
    <xf numFmtId="49" fontId="1" fillId="0" borderId="0" xfId="0" applyNumberFormat="1" applyFont="1" applyAlignment="1">
      <alignment horizontal="left" vertical="center"/>
    </xf>
    <xf numFmtId="0" fontId="0" fillId="0" borderId="8" xfId="0" applyBorder="1" applyAlignment="1">
      <alignment horizontal="left" vertical="center"/>
    </xf>
    <xf numFmtId="49" fontId="1" fillId="0" borderId="3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/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3" fontId="4" fillId="0" borderId="3" xfId="0" applyNumberFormat="1" applyFont="1" applyBorder="1" applyAlignment="1">
      <alignment horizontal="center" vertical="center" wrapText="1"/>
    </xf>
    <xf numFmtId="49" fontId="0" fillId="0" borderId="3" xfId="0" applyNumberFormat="1" applyBorder="1" applyAlignment="1">
      <alignment horizontal="center"/>
    </xf>
    <xf numFmtId="0" fontId="11" fillId="0" borderId="3" xfId="0" applyFont="1" applyBorder="1" applyAlignment="1">
      <alignment horizontal="left" vertical="center" wrapText="1"/>
    </xf>
    <xf numFmtId="0" fontId="11" fillId="0" borderId="3" xfId="0" applyFont="1" applyBorder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49" fontId="0" fillId="0" borderId="0" xfId="0" applyNumberFormat="1" applyAlignment="1">
      <alignment horizontal="center"/>
    </xf>
    <xf numFmtId="0" fontId="7" fillId="0" borderId="0" xfId="0" applyFont="1" applyAlignment="1">
      <alignment horizontal="left" vertical="center" wrapText="1"/>
    </xf>
    <xf numFmtId="49" fontId="6" fillId="0" borderId="0" xfId="0" applyNumberFormat="1" applyFont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49" fontId="12" fillId="0" borderId="3" xfId="0" applyNumberFormat="1" applyFont="1" applyBorder="1" applyAlignment="1">
      <alignment horizontal="center" vertical="center"/>
    </xf>
    <xf numFmtId="49" fontId="12" fillId="0" borderId="3" xfId="0" quotePrefix="1" applyNumberFormat="1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0" xfId="0" applyAlignment="1">
      <alignment vertical="center"/>
    </xf>
    <xf numFmtId="0" fontId="9" fillId="2" borderId="3" xfId="0" applyFont="1" applyFill="1" applyBorder="1" applyAlignment="1">
      <alignment vertical="center"/>
    </xf>
    <xf numFmtId="0" fontId="10" fillId="2" borderId="3" xfId="0" applyFont="1" applyFill="1" applyBorder="1" applyAlignment="1">
      <alignment vertical="center"/>
    </xf>
    <xf numFmtId="0" fontId="11" fillId="0" borderId="3" xfId="0" applyFont="1" applyBorder="1" applyAlignment="1">
      <alignment vertical="center"/>
    </xf>
    <xf numFmtId="0" fontId="0" fillId="0" borderId="3" xfId="0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0" fillId="0" borderId="3" xfId="0" applyBorder="1" applyAlignment="1">
      <alignment horizontal="center" vertical="center"/>
    </xf>
    <xf numFmtId="3" fontId="1" fillId="0" borderId="8" xfId="0" applyNumberFormat="1" applyFont="1" applyBorder="1" applyAlignment="1">
      <alignment horizontal="center" vertical="center" wrapText="1"/>
    </xf>
    <xf numFmtId="0" fontId="1" fillId="0" borderId="13" xfId="0" applyFont="1" applyBorder="1" applyAlignment="1">
      <alignment horizontal="left" vertical="center"/>
    </xf>
    <xf numFmtId="0" fontId="1" fillId="0" borderId="14" xfId="0" applyFont="1" applyBorder="1" applyAlignment="1">
      <alignment horizontal="left" vertical="center"/>
    </xf>
    <xf numFmtId="0" fontId="1" fillId="0" borderId="15" xfId="0" applyFont="1" applyBorder="1" applyAlignment="1">
      <alignment horizontal="left" vertical="center"/>
    </xf>
    <xf numFmtId="0" fontId="1" fillId="0" borderId="3" xfId="0" applyFont="1" applyBorder="1"/>
    <xf numFmtId="0" fontId="0" fillId="0" borderId="3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1" fillId="0" borderId="18" xfId="0" applyFont="1" applyBorder="1" applyAlignment="1">
      <alignment horizontal="left" vertical="center"/>
    </xf>
    <xf numFmtId="0" fontId="1" fillId="0" borderId="9" xfId="0" applyFont="1" applyBorder="1" applyAlignment="1">
      <alignment horizontal="left" vertical="center"/>
    </xf>
    <xf numFmtId="0" fontId="1" fillId="0" borderId="9" xfId="0" applyFont="1" applyBorder="1"/>
    <xf numFmtId="0" fontId="0" fillId="0" borderId="9" xfId="0" applyBorder="1"/>
    <xf numFmtId="0" fontId="0" fillId="0" borderId="19" xfId="0" applyBorder="1"/>
    <xf numFmtId="0" fontId="3" fillId="4" borderId="21" xfId="0" applyFont="1" applyFill="1" applyBorder="1"/>
    <xf numFmtId="0" fontId="1" fillId="4" borderId="21" xfId="0" applyFont="1" applyFill="1" applyBorder="1"/>
    <xf numFmtId="0" fontId="0" fillId="4" borderId="21" xfId="0" applyFill="1" applyBorder="1"/>
    <xf numFmtId="0" fontId="0" fillId="4" borderId="22" xfId="0" applyFill="1" applyBorder="1"/>
    <xf numFmtId="0" fontId="3" fillId="4" borderId="20" xfId="0" applyFont="1" applyFill="1" applyBorder="1" applyAlignment="1">
      <alignment horizontal="right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24" xfId="0" applyBorder="1" applyAlignment="1">
      <alignment horizontal="left" vertical="center"/>
    </xf>
    <xf numFmtId="0" fontId="1" fillId="0" borderId="0" xfId="0" applyFont="1" applyAlignment="1">
      <alignment horizontal="center" vertical="center" wrapText="1"/>
    </xf>
    <xf numFmtId="0" fontId="0" fillId="0" borderId="16" xfId="0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</cellXfs>
  <cellStyles count="1">
    <cellStyle name="Normal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335280</xdr:colOff>
      <xdr:row>40</xdr:row>
      <xdr:rowOff>76200</xdr:rowOff>
    </xdr:from>
    <xdr:to>
      <xdr:col>3</xdr:col>
      <xdr:colOff>1318260</xdr:colOff>
      <xdr:row>40</xdr:row>
      <xdr:rowOff>929640</xdr:rowOff>
    </xdr:to>
    <xdr:pic>
      <xdr:nvPicPr>
        <xdr:cNvPr id="2069" name="Picture 1" descr="Logo 2007">
          <a:extLst>
            <a:ext uri="{FF2B5EF4-FFF2-40B4-BE49-F238E27FC236}">
              <a16:creationId xmlns:a16="http://schemas.microsoft.com/office/drawing/2014/main" id="{45ADF5F9-86B7-2B2D-AE6A-A4E9BDF63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10200" y="9723120"/>
          <a:ext cx="982980" cy="8534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59"/>
  <sheetViews>
    <sheetView topLeftCell="A24" workbookViewId="0">
      <selection activeCell="C38" sqref="C38"/>
    </sheetView>
  </sheetViews>
  <sheetFormatPr defaultRowHeight="12.75" x14ac:dyDescent="0.2"/>
  <cols>
    <col min="1" max="1" width="12.7109375" customWidth="1"/>
    <col min="2" max="3" width="30.7109375" customWidth="1"/>
    <col min="4" max="4" width="24" customWidth="1"/>
    <col min="8" max="8" width="12" customWidth="1"/>
    <col min="9" max="9" width="11.7109375" customWidth="1"/>
  </cols>
  <sheetData>
    <row r="1" spans="1:7" ht="30" customHeight="1" x14ac:dyDescent="0.2">
      <c r="A1" s="74" t="s">
        <v>0</v>
      </c>
      <c r="B1" s="74"/>
      <c r="C1" s="74"/>
      <c r="D1" s="74"/>
    </row>
    <row r="2" spans="1:7" ht="30" customHeight="1" x14ac:dyDescent="0.2">
      <c r="A2" s="2" t="s">
        <v>5</v>
      </c>
      <c r="B2" s="2"/>
      <c r="C2" s="3" t="s">
        <v>106</v>
      </c>
      <c r="D2" s="3"/>
    </row>
    <row r="3" spans="1:7" ht="30" customHeight="1" x14ac:dyDescent="0.2">
      <c r="A3" s="2" t="s">
        <v>3</v>
      </c>
      <c r="B3" s="17" t="s">
        <v>107</v>
      </c>
      <c r="C3" s="2" t="s">
        <v>4</v>
      </c>
      <c r="D3" s="2" t="s">
        <v>31</v>
      </c>
    </row>
    <row r="4" spans="1:7" ht="30" customHeight="1" x14ac:dyDescent="0.2">
      <c r="A4" s="2" t="s">
        <v>158</v>
      </c>
      <c r="B4" s="2"/>
      <c r="C4" s="2"/>
      <c r="D4" s="3"/>
    </row>
    <row r="5" spans="1:7" ht="30" customHeight="1" x14ac:dyDescent="0.2">
      <c r="A5" s="2" t="s">
        <v>41</v>
      </c>
      <c r="B5" s="3"/>
      <c r="C5" s="3"/>
      <c r="D5" s="20"/>
    </row>
    <row r="6" spans="1:7" ht="39.950000000000003" customHeight="1" x14ac:dyDescent="0.2">
      <c r="A6" s="10" t="s">
        <v>6</v>
      </c>
      <c r="B6" s="10" t="s">
        <v>7</v>
      </c>
      <c r="C6" s="10" t="s">
        <v>2</v>
      </c>
      <c r="D6" s="10" t="s">
        <v>22</v>
      </c>
    </row>
    <row r="7" spans="1:7" s="1" customFormat="1" ht="18.600000000000001" customHeight="1" x14ac:dyDescent="0.2">
      <c r="A7" s="35">
        <v>1</v>
      </c>
      <c r="B7" s="35" t="s">
        <v>125</v>
      </c>
      <c r="C7" s="35" t="s">
        <v>45</v>
      </c>
      <c r="D7" s="37" t="s">
        <v>126</v>
      </c>
    </row>
    <row r="8" spans="1:7" s="1" customFormat="1" ht="18.600000000000001" customHeight="1" x14ac:dyDescent="0.2">
      <c r="A8" s="35">
        <f>A7+1</f>
        <v>2</v>
      </c>
      <c r="B8" s="35" t="s">
        <v>81</v>
      </c>
      <c r="C8" s="35" t="s">
        <v>45</v>
      </c>
      <c r="D8" s="37" t="s">
        <v>82</v>
      </c>
    </row>
    <row r="9" spans="1:7" s="1" customFormat="1" ht="18.600000000000001" customHeight="1" x14ac:dyDescent="0.2">
      <c r="A9" s="35">
        <f t="shared" ref="A9:A35" si="0">A8+1</f>
        <v>3</v>
      </c>
      <c r="B9" s="35" t="s">
        <v>46</v>
      </c>
      <c r="C9" s="35" t="s">
        <v>45</v>
      </c>
      <c r="D9" s="36" t="s">
        <v>47</v>
      </c>
    </row>
    <row r="10" spans="1:7" ht="18.600000000000001" customHeight="1" x14ac:dyDescent="0.2">
      <c r="A10" s="35">
        <f t="shared" si="0"/>
        <v>4</v>
      </c>
      <c r="B10" s="35" t="s">
        <v>48</v>
      </c>
      <c r="C10" s="35" t="s">
        <v>45</v>
      </c>
      <c r="D10" s="36" t="s">
        <v>49</v>
      </c>
      <c r="E10" s="5"/>
      <c r="F10" s="5"/>
      <c r="G10" s="5"/>
    </row>
    <row r="11" spans="1:7" ht="18.600000000000001" customHeight="1" x14ac:dyDescent="0.2">
      <c r="A11" s="35">
        <f t="shared" si="0"/>
        <v>5</v>
      </c>
      <c r="B11" s="35" t="s">
        <v>62</v>
      </c>
      <c r="C11" s="35" t="s">
        <v>45</v>
      </c>
      <c r="D11" s="37" t="s">
        <v>63</v>
      </c>
      <c r="E11" s="5"/>
      <c r="F11" s="5"/>
      <c r="G11" s="5"/>
    </row>
    <row r="12" spans="1:7" ht="18.600000000000001" customHeight="1" x14ac:dyDescent="0.2">
      <c r="A12" s="35">
        <f t="shared" si="0"/>
        <v>6</v>
      </c>
      <c r="B12" s="35" t="s">
        <v>59</v>
      </c>
      <c r="C12" s="35" t="s">
        <v>45</v>
      </c>
      <c r="D12" s="36" t="s">
        <v>60</v>
      </c>
      <c r="E12" s="5"/>
      <c r="F12" s="5"/>
      <c r="G12" s="5"/>
    </row>
    <row r="13" spans="1:7" ht="18.600000000000001" customHeight="1" x14ac:dyDescent="0.2">
      <c r="A13" s="35">
        <f t="shared" si="0"/>
        <v>7</v>
      </c>
      <c r="B13" s="35" t="s">
        <v>64</v>
      </c>
      <c r="C13" s="35" t="s">
        <v>45</v>
      </c>
      <c r="D13" s="37" t="s">
        <v>65</v>
      </c>
      <c r="E13" s="5"/>
      <c r="F13" s="5"/>
      <c r="G13" s="5"/>
    </row>
    <row r="14" spans="1:7" ht="18.600000000000001" customHeight="1" x14ac:dyDescent="0.2">
      <c r="A14" s="35">
        <f>A13+1</f>
        <v>8</v>
      </c>
      <c r="B14" s="35" t="s">
        <v>83</v>
      </c>
      <c r="C14" s="35" t="s">
        <v>45</v>
      </c>
      <c r="D14" s="37" t="s">
        <v>84</v>
      </c>
      <c r="E14" s="5"/>
      <c r="F14" s="5"/>
      <c r="G14" s="5"/>
    </row>
    <row r="15" spans="1:7" ht="18.600000000000001" customHeight="1" x14ac:dyDescent="0.2">
      <c r="A15" s="35">
        <f t="shared" si="0"/>
        <v>9</v>
      </c>
      <c r="B15" s="35" t="s">
        <v>51</v>
      </c>
      <c r="C15" s="35" t="s">
        <v>50</v>
      </c>
      <c r="D15" s="36" t="s">
        <v>52</v>
      </c>
      <c r="E15" s="5"/>
      <c r="F15" s="5"/>
      <c r="G15" s="5"/>
    </row>
    <row r="16" spans="1:7" ht="18.600000000000001" customHeight="1" x14ac:dyDescent="0.2">
      <c r="A16" s="35">
        <f t="shared" si="0"/>
        <v>10</v>
      </c>
      <c r="B16" s="35" t="s">
        <v>53</v>
      </c>
      <c r="C16" s="35" t="s">
        <v>50</v>
      </c>
      <c r="D16" s="36" t="s">
        <v>54</v>
      </c>
      <c r="E16" s="5"/>
      <c r="F16" s="5"/>
      <c r="G16" s="5"/>
    </row>
    <row r="17" spans="1:10" ht="18.600000000000001" customHeight="1" x14ac:dyDescent="0.2">
      <c r="A17" s="35">
        <f t="shared" si="0"/>
        <v>11</v>
      </c>
      <c r="B17" s="35" t="s">
        <v>61</v>
      </c>
      <c r="C17" s="35" t="s">
        <v>50</v>
      </c>
      <c r="D17" s="36" t="s">
        <v>66</v>
      </c>
      <c r="E17" s="5"/>
      <c r="F17" s="5"/>
      <c r="G17" s="5"/>
    </row>
    <row r="18" spans="1:10" ht="18.600000000000001" customHeight="1" x14ac:dyDescent="0.2">
      <c r="A18" s="35">
        <f t="shared" si="0"/>
        <v>12</v>
      </c>
      <c r="B18" s="35" t="s">
        <v>67</v>
      </c>
      <c r="C18" s="35" t="s">
        <v>50</v>
      </c>
      <c r="D18" s="37" t="s">
        <v>68</v>
      </c>
      <c r="E18" s="5"/>
      <c r="F18" s="5"/>
      <c r="G18" s="5"/>
    </row>
    <row r="19" spans="1:10" ht="18.600000000000001" customHeight="1" x14ac:dyDescent="0.2">
      <c r="A19" s="35">
        <f t="shared" si="0"/>
        <v>13</v>
      </c>
      <c r="B19" s="35" t="s">
        <v>69</v>
      </c>
      <c r="C19" s="35" t="s">
        <v>50</v>
      </c>
      <c r="D19" s="36" t="s">
        <v>70</v>
      </c>
      <c r="E19" s="5"/>
      <c r="F19" s="5"/>
      <c r="G19" s="5"/>
    </row>
    <row r="20" spans="1:10" ht="18.600000000000001" customHeight="1" x14ac:dyDescent="0.2">
      <c r="A20" s="35">
        <f t="shared" si="0"/>
        <v>14</v>
      </c>
      <c r="B20" s="35" t="s">
        <v>127</v>
      </c>
      <c r="C20" s="35" t="s">
        <v>50</v>
      </c>
      <c r="D20" s="37" t="s">
        <v>128</v>
      </c>
      <c r="E20" s="5"/>
      <c r="F20" s="5"/>
      <c r="G20" s="5"/>
    </row>
    <row r="21" spans="1:10" ht="18.600000000000001" customHeight="1" x14ac:dyDescent="0.2">
      <c r="A21" s="35">
        <f t="shared" si="0"/>
        <v>15</v>
      </c>
      <c r="B21" s="35" t="s">
        <v>129</v>
      </c>
      <c r="C21" s="35" t="s">
        <v>50</v>
      </c>
      <c r="D21" s="37" t="s">
        <v>130</v>
      </c>
      <c r="E21" s="5"/>
      <c r="F21" s="5"/>
      <c r="G21" s="5"/>
    </row>
    <row r="22" spans="1:10" ht="18.600000000000001" customHeight="1" x14ac:dyDescent="0.2">
      <c r="A22" s="35">
        <f t="shared" si="0"/>
        <v>16</v>
      </c>
      <c r="B22" s="35" t="s">
        <v>131</v>
      </c>
      <c r="C22" s="35" t="s">
        <v>50</v>
      </c>
      <c r="D22" s="37" t="s">
        <v>132</v>
      </c>
      <c r="E22" s="5"/>
      <c r="F22" s="5"/>
      <c r="G22" s="5"/>
      <c r="H22" s="1"/>
      <c r="I22" s="28"/>
      <c r="J22" s="29"/>
    </row>
    <row r="23" spans="1:10" ht="18.600000000000001" customHeight="1" x14ac:dyDescent="0.2">
      <c r="A23" s="35">
        <f t="shared" si="0"/>
        <v>17</v>
      </c>
      <c r="B23" s="35" t="s">
        <v>85</v>
      </c>
      <c r="C23" s="35" t="s">
        <v>55</v>
      </c>
      <c r="D23" s="37" t="s">
        <v>86</v>
      </c>
      <c r="E23" s="5"/>
      <c r="F23" s="5"/>
      <c r="G23" s="5"/>
    </row>
    <row r="24" spans="1:10" ht="18.600000000000001" customHeight="1" x14ac:dyDescent="0.2">
      <c r="A24" s="35">
        <f t="shared" si="0"/>
        <v>18</v>
      </c>
      <c r="B24" s="35" t="s">
        <v>71</v>
      </c>
      <c r="C24" s="35" t="s">
        <v>55</v>
      </c>
      <c r="D24" s="37" t="s">
        <v>72</v>
      </c>
      <c r="E24" s="5"/>
      <c r="F24" s="5"/>
      <c r="G24" s="5"/>
      <c r="H24" s="1"/>
      <c r="I24" s="28"/>
      <c r="J24" s="29"/>
    </row>
    <row r="25" spans="1:10" ht="18.600000000000001" customHeight="1" x14ac:dyDescent="0.2">
      <c r="A25" s="35">
        <f t="shared" si="0"/>
        <v>19</v>
      </c>
      <c r="B25" s="35" t="s">
        <v>105</v>
      </c>
      <c r="C25" s="35" t="s">
        <v>55</v>
      </c>
      <c r="D25" s="37" t="s">
        <v>133</v>
      </c>
      <c r="E25" s="5"/>
      <c r="F25" s="5"/>
      <c r="G25" s="5"/>
      <c r="H25" s="1"/>
      <c r="I25" s="28"/>
      <c r="J25" s="29"/>
    </row>
    <row r="26" spans="1:10" ht="18.600000000000001" customHeight="1" x14ac:dyDescent="0.2">
      <c r="A26" s="35">
        <f t="shared" si="0"/>
        <v>20</v>
      </c>
      <c r="B26" s="35" t="s">
        <v>134</v>
      </c>
      <c r="C26" s="35" t="s">
        <v>55</v>
      </c>
      <c r="D26" s="37" t="s">
        <v>135</v>
      </c>
      <c r="E26" s="5"/>
      <c r="F26" s="5"/>
      <c r="G26" s="5"/>
      <c r="H26" s="1"/>
      <c r="I26" s="28"/>
      <c r="J26" s="29"/>
    </row>
    <row r="27" spans="1:10" ht="18.600000000000001" customHeight="1" x14ac:dyDescent="0.2">
      <c r="A27" s="35">
        <f t="shared" si="0"/>
        <v>21</v>
      </c>
      <c r="B27" s="35" t="s">
        <v>136</v>
      </c>
      <c r="C27" s="35" t="s">
        <v>55</v>
      </c>
      <c r="D27" s="37" t="s">
        <v>137</v>
      </c>
      <c r="E27" s="5"/>
      <c r="F27" s="5"/>
      <c r="G27" s="5"/>
      <c r="H27" s="1"/>
      <c r="I27" s="28"/>
      <c r="J27" s="29"/>
    </row>
    <row r="28" spans="1:10" ht="18.600000000000001" customHeight="1" x14ac:dyDescent="0.2">
      <c r="A28" s="35">
        <f t="shared" si="0"/>
        <v>22</v>
      </c>
      <c r="B28" s="35" t="s">
        <v>138</v>
      </c>
      <c r="C28" s="35" t="s">
        <v>55</v>
      </c>
      <c r="D28" s="37" t="s">
        <v>139</v>
      </c>
      <c r="E28" s="5"/>
      <c r="F28" s="5"/>
      <c r="G28" s="5"/>
      <c r="H28" s="1"/>
      <c r="I28" s="28"/>
      <c r="J28" s="29"/>
    </row>
    <row r="29" spans="1:10" ht="18.600000000000001" customHeight="1" x14ac:dyDescent="0.2">
      <c r="A29" s="35">
        <f t="shared" si="0"/>
        <v>23</v>
      </c>
      <c r="B29" s="35" t="s">
        <v>140</v>
      </c>
      <c r="C29" s="35" t="s">
        <v>55</v>
      </c>
      <c r="D29" s="37" t="s">
        <v>141</v>
      </c>
      <c r="E29" s="5"/>
      <c r="F29" s="5"/>
      <c r="G29" s="5"/>
      <c r="H29" s="1"/>
      <c r="I29" s="28"/>
      <c r="J29" s="29"/>
    </row>
    <row r="30" spans="1:10" ht="18.600000000000001" customHeight="1" x14ac:dyDescent="0.2">
      <c r="A30" s="35">
        <f t="shared" si="0"/>
        <v>24</v>
      </c>
      <c r="B30" s="35" t="s">
        <v>142</v>
      </c>
      <c r="C30" s="35" t="s">
        <v>55</v>
      </c>
      <c r="D30" s="37" t="s">
        <v>143</v>
      </c>
      <c r="E30" s="5"/>
      <c r="F30" s="5"/>
      <c r="G30" s="5"/>
      <c r="H30" s="1"/>
      <c r="I30" s="28"/>
      <c r="J30" s="29"/>
    </row>
    <row r="31" spans="1:10" ht="18.600000000000001" customHeight="1" x14ac:dyDescent="0.2">
      <c r="A31" s="35">
        <f t="shared" si="0"/>
        <v>25</v>
      </c>
      <c r="B31" s="35" t="s">
        <v>144</v>
      </c>
      <c r="C31" s="35" t="s">
        <v>55</v>
      </c>
      <c r="D31" s="37" t="s">
        <v>145</v>
      </c>
      <c r="E31" s="5"/>
      <c r="F31" s="5"/>
      <c r="G31" s="5"/>
      <c r="H31" s="1"/>
      <c r="I31" s="28"/>
      <c r="J31" s="29"/>
    </row>
    <row r="32" spans="1:10" ht="18.600000000000001" customHeight="1" x14ac:dyDescent="0.2">
      <c r="A32" s="35">
        <f t="shared" si="0"/>
        <v>26</v>
      </c>
      <c r="B32" s="35" t="s">
        <v>146</v>
      </c>
      <c r="C32" s="35" t="s">
        <v>147</v>
      </c>
      <c r="D32" s="37" t="s">
        <v>148</v>
      </c>
      <c r="E32" s="5"/>
      <c r="F32" s="5"/>
      <c r="G32" s="5"/>
      <c r="H32" s="1"/>
      <c r="I32" s="28"/>
      <c r="J32" s="29"/>
    </row>
    <row r="33" spans="1:10" ht="18.600000000000001" customHeight="1" x14ac:dyDescent="0.2">
      <c r="A33" s="35">
        <f t="shared" si="0"/>
        <v>27</v>
      </c>
      <c r="B33" s="35" t="s">
        <v>57</v>
      </c>
      <c r="C33" s="35" t="s">
        <v>56</v>
      </c>
      <c r="D33" s="37" t="s">
        <v>58</v>
      </c>
      <c r="E33" s="5"/>
      <c r="F33" s="5"/>
      <c r="G33" s="5"/>
      <c r="H33" s="1"/>
      <c r="I33" s="28"/>
      <c r="J33" s="29"/>
    </row>
    <row r="34" spans="1:10" ht="18.600000000000001" customHeight="1" x14ac:dyDescent="0.2">
      <c r="A34" s="35">
        <f t="shared" si="0"/>
        <v>28</v>
      </c>
      <c r="B34" s="35" t="s">
        <v>73</v>
      </c>
      <c r="C34" s="35" t="s">
        <v>56</v>
      </c>
      <c r="D34" s="37" t="s">
        <v>74</v>
      </c>
      <c r="E34" s="5"/>
      <c r="F34" s="5"/>
    </row>
    <row r="35" spans="1:10" ht="18.600000000000001" customHeight="1" x14ac:dyDescent="0.2">
      <c r="A35" s="35">
        <f t="shared" si="0"/>
        <v>29</v>
      </c>
      <c r="B35" s="35" t="s">
        <v>149</v>
      </c>
      <c r="C35" s="35" t="s">
        <v>56</v>
      </c>
      <c r="D35" s="37" t="s">
        <v>150</v>
      </c>
      <c r="E35" s="5"/>
      <c r="F35" s="5"/>
    </row>
    <row r="36" spans="1:10" ht="18.600000000000001" customHeight="1" x14ac:dyDescent="0.2">
      <c r="A36" s="35">
        <f t="shared" ref="A36:A37" si="1">A35+1</f>
        <v>30</v>
      </c>
      <c r="B36" s="35" t="s">
        <v>151</v>
      </c>
      <c r="C36" s="35" t="s">
        <v>56</v>
      </c>
      <c r="D36" s="37" t="s">
        <v>152</v>
      </c>
    </row>
    <row r="37" spans="1:10" ht="18.600000000000001" customHeight="1" x14ac:dyDescent="0.2">
      <c r="A37" s="35">
        <f t="shared" si="1"/>
        <v>31</v>
      </c>
      <c r="B37" s="35" t="s">
        <v>153</v>
      </c>
      <c r="C37" s="35" t="s">
        <v>56</v>
      </c>
      <c r="D37" s="37" t="s">
        <v>154</v>
      </c>
    </row>
    <row r="38" spans="1:10" ht="19.149999999999999" customHeight="1" x14ac:dyDescent="0.2">
      <c r="A38" s="35">
        <v>32</v>
      </c>
      <c r="B38" s="35" t="s">
        <v>155</v>
      </c>
      <c r="C38" s="35" t="s">
        <v>156</v>
      </c>
      <c r="D38" s="37" t="s">
        <v>157</v>
      </c>
    </row>
    <row r="39" spans="1:10" ht="16.5" customHeight="1" x14ac:dyDescent="0.2">
      <c r="A39" s="32"/>
      <c r="B39" s="35"/>
      <c r="C39" s="35"/>
      <c r="D39" s="37"/>
    </row>
    <row r="40" spans="1:10" ht="17.25" customHeight="1" x14ac:dyDescent="0.2">
      <c r="A40" s="8"/>
      <c r="B40" s="11"/>
      <c r="C40" s="12"/>
      <c r="D40" s="25"/>
    </row>
    <row r="41" spans="1:10" ht="77.45" customHeight="1" x14ac:dyDescent="0.2">
      <c r="A41" s="46"/>
      <c r="B41" s="35" t="s">
        <v>159</v>
      </c>
      <c r="C41" s="35"/>
      <c r="D41" s="36"/>
    </row>
    <row r="42" spans="1:10" x14ac:dyDescent="0.2">
      <c r="A42" s="8"/>
      <c r="B42" s="11"/>
      <c r="C42" s="12"/>
      <c r="D42" s="25"/>
    </row>
    <row r="43" spans="1:10" x14ac:dyDescent="0.2">
      <c r="A43" s="8"/>
      <c r="B43" s="11"/>
      <c r="C43" s="12"/>
      <c r="D43" s="25"/>
    </row>
    <row r="45" spans="1:10" ht="14.25" x14ac:dyDescent="0.2">
      <c r="B45" s="44" t="s">
        <v>77</v>
      </c>
      <c r="C45" s="44"/>
      <c r="D45" s="44" t="s">
        <v>78</v>
      </c>
      <c r="E45" s="45"/>
    </row>
    <row r="46" spans="1:10" x14ac:dyDescent="0.2">
      <c r="B46" s="3" t="s">
        <v>79</v>
      </c>
      <c r="C46" s="3"/>
      <c r="D46" s="3" t="s">
        <v>80</v>
      </c>
      <c r="E46" s="39"/>
    </row>
    <row r="53" spans="2:4" ht="14.25" x14ac:dyDescent="0.2">
      <c r="B53" s="1"/>
      <c r="C53" s="30"/>
      <c r="D53" s="31"/>
    </row>
    <row r="54" spans="2:4" ht="14.25" x14ac:dyDescent="0.2">
      <c r="B54" s="1"/>
      <c r="C54" s="30"/>
      <c r="D54" s="31"/>
    </row>
    <row r="55" spans="2:4" ht="14.25" x14ac:dyDescent="0.2">
      <c r="B55" s="1"/>
      <c r="C55" s="30"/>
      <c r="D55" s="31"/>
    </row>
    <row r="56" spans="2:4" ht="14.25" x14ac:dyDescent="0.2">
      <c r="B56" s="1"/>
      <c r="C56" s="30"/>
      <c r="D56" s="31"/>
    </row>
    <row r="57" spans="2:4" ht="14.25" x14ac:dyDescent="0.2">
      <c r="B57" s="1"/>
      <c r="C57" s="30"/>
      <c r="D57" s="31"/>
    </row>
    <row r="58" spans="2:4" ht="14.25" x14ac:dyDescent="0.2">
      <c r="B58" s="1"/>
      <c r="C58" s="30"/>
      <c r="D58" s="31"/>
    </row>
    <row r="59" spans="2:4" ht="14.25" x14ac:dyDescent="0.2">
      <c r="B59" s="1"/>
      <c r="C59" s="30"/>
      <c r="D59" s="31"/>
    </row>
  </sheetData>
  <mergeCells count="1">
    <mergeCell ref="A1:D1"/>
  </mergeCells>
  <phoneticPr fontId="0" type="noConversion"/>
  <pageMargins left="0.74803149606299213" right="0.74803149606299213" top="0.62992125984251968" bottom="0.70866141732283472" header="0.51181102362204722" footer="0.51181102362204722"/>
  <pageSetup paperSize="9" scale="80" orientation="portrait" horizontalDpi="300" verticalDpi="300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D51"/>
  <sheetViews>
    <sheetView topLeftCell="A4" zoomScale="80" zoomScaleNormal="80" workbookViewId="0">
      <pane ySplit="3" topLeftCell="A21" activePane="bottomLeft" state="frozen"/>
      <selection activeCell="A4" sqref="A4"/>
      <selection pane="bottomLeft" sqref="A1:D1"/>
    </sheetView>
  </sheetViews>
  <sheetFormatPr defaultRowHeight="12.75" x14ac:dyDescent="0.2"/>
  <cols>
    <col min="1" max="1" width="11.28515625" customWidth="1"/>
    <col min="2" max="2" width="25.5703125" customWidth="1"/>
    <col min="3" max="3" width="28.28515625" bestFit="1" customWidth="1"/>
    <col min="4" max="4" width="15.7109375" customWidth="1"/>
    <col min="5" max="5" width="17.5703125" customWidth="1"/>
    <col min="6" max="13" width="15.7109375" customWidth="1"/>
    <col min="14" max="14" width="18.7109375" customWidth="1"/>
    <col min="15" max="15" width="15.5703125" customWidth="1"/>
  </cols>
  <sheetData>
    <row r="1" spans="1:30" ht="30" customHeight="1" x14ac:dyDescent="0.2">
      <c r="A1" s="74" t="s">
        <v>0</v>
      </c>
      <c r="B1" s="74"/>
      <c r="C1" s="74"/>
      <c r="D1" s="74"/>
    </row>
    <row r="2" spans="1:30" ht="30" customHeight="1" x14ac:dyDescent="0.2">
      <c r="A2" s="2" t="s">
        <v>5</v>
      </c>
      <c r="B2" s="2"/>
      <c r="C2" s="3" t="str">
        <f>'Elenco Completo'!C2</f>
        <v>32° COPPA CITTA' DI PESARO</v>
      </c>
      <c r="D2" s="3"/>
      <c r="E2" s="3"/>
      <c r="F2" s="2"/>
      <c r="G2" s="2"/>
      <c r="H2" s="2"/>
      <c r="I2" s="2"/>
      <c r="J2" s="2"/>
      <c r="K2" s="2"/>
      <c r="L2" s="2"/>
      <c r="M2" s="2"/>
      <c r="N2" s="2"/>
    </row>
    <row r="3" spans="1:30" ht="30" customHeight="1" x14ac:dyDescent="0.2">
      <c r="A3" s="2" t="s">
        <v>3</v>
      </c>
      <c r="B3" s="17" t="s">
        <v>108</v>
      </c>
      <c r="C3" s="2" t="s">
        <v>4</v>
      </c>
      <c r="D3" s="2" t="s">
        <v>31</v>
      </c>
      <c r="E3" s="2"/>
      <c r="F3" s="2"/>
      <c r="G3" s="2"/>
      <c r="H3" s="2"/>
      <c r="I3" s="2"/>
      <c r="J3" s="2"/>
      <c r="K3" s="2"/>
      <c r="L3" s="2"/>
      <c r="M3" s="2"/>
      <c r="N3" s="2"/>
    </row>
    <row r="4" spans="1:30" ht="30" customHeight="1" thickBot="1" x14ac:dyDescent="0.25">
      <c r="A4" s="2" t="str">
        <f>'Elenco Completo'!A4</f>
        <v>NUMERO CONCORRENTI =  32</v>
      </c>
      <c r="B4" s="2"/>
      <c r="C4" s="18"/>
      <c r="D4" s="66" t="s">
        <v>11</v>
      </c>
      <c r="E4" s="67"/>
      <c r="F4" s="72">
        <v>300</v>
      </c>
      <c r="G4" s="68" t="s">
        <v>23</v>
      </c>
      <c r="H4" s="69"/>
      <c r="I4" s="70"/>
      <c r="J4" s="71"/>
      <c r="K4" s="2"/>
      <c r="L4" s="2"/>
      <c r="M4" s="2"/>
      <c r="N4" s="2"/>
    </row>
    <row r="5" spans="1:30" ht="30" customHeight="1" thickBot="1" x14ac:dyDescent="0.25">
      <c r="A5" s="2" t="s">
        <v>41</v>
      </c>
      <c r="B5" s="3"/>
      <c r="C5" s="3"/>
      <c r="D5" s="75" t="s">
        <v>13</v>
      </c>
      <c r="E5" s="76"/>
      <c r="F5" s="76"/>
      <c r="G5" s="77"/>
      <c r="H5" s="75" t="s">
        <v>19</v>
      </c>
      <c r="I5" s="78"/>
      <c r="J5" s="78"/>
      <c r="K5" s="79"/>
      <c r="L5" s="73" t="s">
        <v>26</v>
      </c>
      <c r="M5" s="73" t="s">
        <v>29</v>
      </c>
      <c r="N5" s="4" t="s">
        <v>1</v>
      </c>
    </row>
    <row r="6" spans="1:30" ht="77.25" customHeight="1" thickBot="1" x14ac:dyDescent="0.25">
      <c r="A6" s="10" t="s">
        <v>6</v>
      </c>
      <c r="B6" s="10" t="s">
        <v>7</v>
      </c>
      <c r="C6" s="10" t="s">
        <v>2</v>
      </c>
      <c r="D6" s="13" t="s">
        <v>8</v>
      </c>
      <c r="E6" s="7" t="s">
        <v>9</v>
      </c>
      <c r="F6" s="7" t="s">
        <v>12</v>
      </c>
      <c r="G6" s="7" t="s">
        <v>10</v>
      </c>
      <c r="H6" s="7" t="s">
        <v>14</v>
      </c>
      <c r="I6" s="7" t="s">
        <v>15</v>
      </c>
      <c r="J6" s="7" t="s">
        <v>16</v>
      </c>
      <c r="K6" s="7" t="s">
        <v>17</v>
      </c>
      <c r="L6" s="7" t="s">
        <v>27</v>
      </c>
      <c r="M6" s="7" t="s">
        <v>30</v>
      </c>
      <c r="N6" s="7" t="s">
        <v>18</v>
      </c>
      <c r="O6" s="33" t="s">
        <v>124</v>
      </c>
      <c r="P6" s="33" t="s">
        <v>109</v>
      </c>
      <c r="Q6" s="33" t="s">
        <v>110</v>
      </c>
      <c r="R6" s="33" t="s">
        <v>111</v>
      </c>
      <c r="S6" s="33" t="s">
        <v>112</v>
      </c>
      <c r="T6" s="33" t="s">
        <v>113</v>
      </c>
      <c r="U6" s="33" t="s">
        <v>114</v>
      </c>
      <c r="V6" s="33" t="s">
        <v>115</v>
      </c>
      <c r="W6" s="33" t="s">
        <v>116</v>
      </c>
      <c r="X6" s="33" t="s">
        <v>117</v>
      </c>
      <c r="Y6" s="33" t="s">
        <v>118</v>
      </c>
      <c r="Z6" s="33" t="s">
        <v>119</v>
      </c>
      <c r="AA6" s="33" t="s">
        <v>120</v>
      </c>
      <c r="AB6" s="33" t="s">
        <v>121</v>
      </c>
      <c r="AC6" s="33" t="s">
        <v>122</v>
      </c>
      <c r="AD6" s="33" t="s">
        <v>123</v>
      </c>
    </row>
    <row r="7" spans="1:30" s="1" customFormat="1" ht="21.6" customHeight="1" x14ac:dyDescent="0.2">
      <c r="A7" s="8">
        <v>1</v>
      </c>
      <c r="B7" s="11" t="str">
        <f>'Elenco Completo'!B7</f>
        <v>Luca Terenzi</v>
      </c>
      <c r="C7" s="12" t="str">
        <f>'Elenco Completo'!C7</f>
        <v>Centro sub Pesaro</v>
      </c>
      <c r="D7" s="9">
        <v>1</v>
      </c>
      <c r="E7" s="9">
        <f>O7</f>
        <v>306</v>
      </c>
      <c r="F7" s="9">
        <v>1</v>
      </c>
      <c r="G7" s="9"/>
      <c r="H7" s="9">
        <f t="shared" ref="H7:H49" si="0">E7</f>
        <v>306</v>
      </c>
      <c r="I7" s="9">
        <f>F$4*D7</f>
        <v>300</v>
      </c>
      <c r="J7" s="9">
        <f t="shared" ref="J7:J8" si="1">G7*300</f>
        <v>0</v>
      </c>
      <c r="K7" s="9">
        <f t="shared" ref="K7:K49" si="2">F$4*F7</f>
        <v>300</v>
      </c>
      <c r="L7" s="9"/>
      <c r="M7" s="9"/>
      <c r="N7" s="47">
        <f>SUM(H7:M7)</f>
        <v>906</v>
      </c>
      <c r="O7" s="65">
        <f>SUM(P7:AD7)</f>
        <v>306</v>
      </c>
      <c r="P7" s="56">
        <v>306</v>
      </c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9"/>
    </row>
    <row r="8" spans="1:30" s="1" customFormat="1" ht="21.6" customHeight="1" x14ac:dyDescent="0.2">
      <c r="A8" s="8">
        <v>2</v>
      </c>
      <c r="B8" s="11" t="str">
        <f>'Elenco Completo'!B8</f>
        <v>Clemente Marco</v>
      </c>
      <c r="C8" s="12" t="str">
        <f>'Elenco Completo'!C8</f>
        <v>Centro sub Pesaro</v>
      </c>
      <c r="D8" s="9">
        <v>3</v>
      </c>
      <c r="E8" s="9">
        <f t="shared" ref="E8:E49" si="3">O8</f>
        <v>1374</v>
      </c>
      <c r="F8" s="9">
        <v>1</v>
      </c>
      <c r="G8" s="9"/>
      <c r="H8" s="9">
        <f t="shared" si="0"/>
        <v>1374</v>
      </c>
      <c r="I8" s="9">
        <f t="shared" ref="I8:I38" si="4">F$4*D8</f>
        <v>900</v>
      </c>
      <c r="J8" s="9">
        <f t="shared" si="1"/>
        <v>0</v>
      </c>
      <c r="K8" s="9">
        <f t="shared" si="2"/>
        <v>300</v>
      </c>
      <c r="L8" s="9"/>
      <c r="M8" s="9"/>
      <c r="N8" s="47">
        <f t="shared" ref="N8:N49" si="5">SUM(H8:M8)</f>
        <v>2574</v>
      </c>
      <c r="O8" s="61">
        <f t="shared" ref="O8:O51" si="6">SUM(P8:AD8)</f>
        <v>1374</v>
      </c>
      <c r="P8" s="57">
        <v>396</v>
      </c>
      <c r="Q8" s="11">
        <v>482</v>
      </c>
      <c r="R8" s="11">
        <v>496</v>
      </c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50"/>
    </row>
    <row r="9" spans="1:30" s="1" customFormat="1" ht="21.6" customHeight="1" x14ac:dyDescent="0.2">
      <c r="A9" s="8">
        <v>3</v>
      </c>
      <c r="B9" s="11" t="str">
        <f>'Elenco Completo'!B9</f>
        <v>Manfrini Marco</v>
      </c>
      <c r="C9" s="12" t="str">
        <f>'Elenco Completo'!C9</f>
        <v>Centro sub Pesaro</v>
      </c>
      <c r="D9" s="9">
        <v>8</v>
      </c>
      <c r="E9" s="9">
        <f t="shared" si="3"/>
        <v>3282</v>
      </c>
      <c r="F9" s="9">
        <v>1</v>
      </c>
      <c r="G9" s="9"/>
      <c r="H9" s="9">
        <f t="shared" si="0"/>
        <v>3282</v>
      </c>
      <c r="I9" s="9">
        <f>F$4*D9</f>
        <v>2400</v>
      </c>
      <c r="J9" s="9">
        <v>0</v>
      </c>
      <c r="K9" s="9">
        <f t="shared" si="2"/>
        <v>300</v>
      </c>
      <c r="L9" s="9"/>
      <c r="M9" s="9"/>
      <c r="N9" s="47">
        <f>SUM(H9:M9)</f>
        <v>5982</v>
      </c>
      <c r="O9" s="61">
        <f t="shared" si="6"/>
        <v>3282</v>
      </c>
      <c r="P9" s="57">
        <v>590</v>
      </c>
      <c r="Q9" s="11">
        <v>298</v>
      </c>
      <c r="R9" s="11">
        <v>374</v>
      </c>
      <c r="S9" s="11">
        <v>400</v>
      </c>
      <c r="T9" s="11">
        <v>418</v>
      </c>
      <c r="U9" s="11">
        <v>418</v>
      </c>
      <c r="V9" s="11">
        <v>460</v>
      </c>
      <c r="W9" s="11">
        <v>324</v>
      </c>
      <c r="X9" s="11"/>
      <c r="Y9" s="11"/>
      <c r="Z9" s="11"/>
      <c r="AA9" s="11"/>
      <c r="AB9" s="11"/>
      <c r="AC9" s="11"/>
      <c r="AD9" s="50"/>
    </row>
    <row r="10" spans="1:30" ht="21.6" customHeight="1" x14ac:dyDescent="0.2">
      <c r="A10" s="8">
        <v>4</v>
      </c>
      <c r="B10" s="11" t="str">
        <f>'Elenco Completo'!B10</f>
        <v>Ceccolini Mauro</v>
      </c>
      <c r="C10" s="12" t="str">
        <f>'Elenco Completo'!C10</f>
        <v>Centro sub Pesaro</v>
      </c>
      <c r="D10" s="9">
        <v>2</v>
      </c>
      <c r="E10" s="9">
        <f t="shared" si="3"/>
        <v>980</v>
      </c>
      <c r="F10" s="9">
        <v>1</v>
      </c>
      <c r="G10" s="9"/>
      <c r="H10" s="9">
        <f t="shared" si="0"/>
        <v>980</v>
      </c>
      <c r="I10" s="9">
        <f t="shared" si="4"/>
        <v>600</v>
      </c>
      <c r="J10" s="9">
        <f t="shared" ref="J10:J48" si="7">G10*300</f>
        <v>0</v>
      </c>
      <c r="K10" s="9">
        <f t="shared" si="2"/>
        <v>300</v>
      </c>
      <c r="L10" s="9"/>
      <c r="M10" s="9"/>
      <c r="N10" s="47">
        <f t="shared" si="5"/>
        <v>1880</v>
      </c>
      <c r="O10" s="61">
        <f t="shared" si="6"/>
        <v>980</v>
      </c>
      <c r="P10" s="57">
        <v>446</v>
      </c>
      <c r="Q10" s="11">
        <v>534</v>
      </c>
      <c r="R10" s="51"/>
      <c r="S10" s="51"/>
      <c r="T10" s="51"/>
      <c r="U10" s="51"/>
      <c r="V10" s="51"/>
      <c r="W10" s="51"/>
      <c r="X10" s="52"/>
      <c r="Y10" s="52"/>
      <c r="Z10" s="52"/>
      <c r="AA10" s="52"/>
      <c r="AB10" s="52"/>
      <c r="AC10" s="52"/>
      <c r="AD10" s="53"/>
    </row>
    <row r="11" spans="1:30" ht="21.6" customHeight="1" x14ac:dyDescent="0.2">
      <c r="A11" s="8">
        <v>5</v>
      </c>
      <c r="B11" s="11" t="str">
        <f>'Elenco Completo'!B11</f>
        <v>Liuzzi Francesco</v>
      </c>
      <c r="C11" s="12" t="str">
        <f>'Elenco Completo'!C11</f>
        <v>Centro sub Pesaro</v>
      </c>
      <c r="D11" s="9">
        <v>0</v>
      </c>
      <c r="E11" s="9">
        <f t="shared" si="3"/>
        <v>0</v>
      </c>
      <c r="F11" s="9">
        <v>0</v>
      </c>
      <c r="G11" s="9"/>
      <c r="H11" s="9">
        <f t="shared" si="0"/>
        <v>0</v>
      </c>
      <c r="I11" s="9">
        <f t="shared" si="4"/>
        <v>0</v>
      </c>
      <c r="J11" s="9">
        <f t="shared" si="7"/>
        <v>0</v>
      </c>
      <c r="K11" s="9">
        <f t="shared" si="2"/>
        <v>0</v>
      </c>
      <c r="L11" s="9"/>
      <c r="M11" s="9"/>
      <c r="N11" s="47">
        <f t="shared" si="5"/>
        <v>0</v>
      </c>
      <c r="O11" s="61">
        <f t="shared" si="6"/>
        <v>0</v>
      </c>
      <c r="P11" s="58">
        <v>0</v>
      </c>
      <c r="Q11" s="51"/>
      <c r="R11" s="51"/>
      <c r="S11" s="51"/>
      <c r="T11" s="51"/>
      <c r="U11" s="51"/>
      <c r="V11" s="51"/>
      <c r="W11" s="51"/>
      <c r="X11" s="52"/>
      <c r="Y11" s="52"/>
      <c r="Z11" s="52"/>
      <c r="AA11" s="52"/>
      <c r="AB11" s="52"/>
      <c r="AC11" s="52"/>
      <c r="AD11" s="53"/>
    </row>
    <row r="12" spans="1:30" ht="21.6" customHeight="1" x14ac:dyDescent="0.2">
      <c r="A12" s="8">
        <v>6</v>
      </c>
      <c r="B12" s="11" t="str">
        <f>'Elenco Completo'!B12</f>
        <v>Francolini Andrea</v>
      </c>
      <c r="C12" s="12" t="str">
        <f>'Elenco Completo'!C12</f>
        <v>Centro sub Pesaro</v>
      </c>
      <c r="D12" s="9">
        <v>2</v>
      </c>
      <c r="E12" s="9">
        <f t="shared" si="3"/>
        <v>764</v>
      </c>
      <c r="F12" s="9">
        <v>1</v>
      </c>
      <c r="G12" s="9"/>
      <c r="H12" s="9">
        <f t="shared" si="0"/>
        <v>764</v>
      </c>
      <c r="I12" s="9">
        <f t="shared" si="4"/>
        <v>600</v>
      </c>
      <c r="J12" s="9">
        <f t="shared" si="7"/>
        <v>0</v>
      </c>
      <c r="K12" s="9">
        <f t="shared" si="2"/>
        <v>300</v>
      </c>
      <c r="L12" s="9"/>
      <c r="M12" s="9"/>
      <c r="N12" s="47">
        <f t="shared" si="5"/>
        <v>1664</v>
      </c>
      <c r="O12" s="61">
        <f t="shared" si="6"/>
        <v>764</v>
      </c>
      <c r="P12" s="58">
        <v>388</v>
      </c>
      <c r="Q12" s="51">
        <v>376</v>
      </c>
      <c r="R12" s="51"/>
      <c r="S12" s="51"/>
      <c r="T12" s="51"/>
      <c r="U12" s="51"/>
      <c r="V12" s="51"/>
      <c r="W12" s="51"/>
      <c r="X12" s="52"/>
      <c r="Y12" s="52"/>
      <c r="Z12" s="52"/>
      <c r="AA12" s="52"/>
      <c r="AB12" s="52"/>
      <c r="AC12" s="52"/>
      <c r="AD12" s="53"/>
    </row>
    <row r="13" spans="1:30" ht="21.6" customHeight="1" x14ac:dyDescent="0.2">
      <c r="A13" s="8">
        <v>7</v>
      </c>
      <c r="B13" s="11" t="str">
        <f>'Elenco Completo'!B13</f>
        <v>Melle Claudio</v>
      </c>
      <c r="C13" s="12" t="str">
        <f>'Elenco Completo'!C13</f>
        <v>Centro sub Pesaro</v>
      </c>
      <c r="D13" s="9">
        <v>5</v>
      </c>
      <c r="E13" s="9">
        <f t="shared" si="3"/>
        <v>2034</v>
      </c>
      <c r="F13" s="9">
        <v>2</v>
      </c>
      <c r="G13" s="9"/>
      <c r="H13" s="9">
        <f t="shared" si="0"/>
        <v>2034</v>
      </c>
      <c r="I13" s="9">
        <f t="shared" si="4"/>
        <v>1500</v>
      </c>
      <c r="J13" s="9">
        <f t="shared" si="7"/>
        <v>0</v>
      </c>
      <c r="K13" s="9">
        <f t="shared" si="2"/>
        <v>600</v>
      </c>
      <c r="L13" s="9"/>
      <c r="M13" s="9"/>
      <c r="N13" s="47">
        <f t="shared" si="5"/>
        <v>4134</v>
      </c>
      <c r="O13" s="61">
        <f t="shared" si="6"/>
        <v>2034</v>
      </c>
      <c r="P13" s="58">
        <v>604</v>
      </c>
      <c r="Q13" s="51">
        <v>574</v>
      </c>
      <c r="R13" s="51">
        <v>298</v>
      </c>
      <c r="S13" s="51">
        <v>278</v>
      </c>
      <c r="T13" s="51">
        <v>280</v>
      </c>
      <c r="U13" s="51"/>
      <c r="V13" s="51"/>
      <c r="W13" s="51"/>
      <c r="X13" s="52"/>
      <c r="Y13" s="52"/>
      <c r="Z13" s="52"/>
      <c r="AA13" s="52"/>
      <c r="AB13" s="52"/>
      <c r="AC13" s="52"/>
      <c r="AD13" s="53"/>
    </row>
    <row r="14" spans="1:30" ht="21.6" customHeight="1" x14ac:dyDescent="0.2">
      <c r="A14" s="8">
        <v>8</v>
      </c>
      <c r="B14" s="11" t="str">
        <f>'Elenco Completo'!B14</f>
        <v>Vichi Niccolò</v>
      </c>
      <c r="C14" s="12" t="str">
        <f>'Elenco Completo'!C14</f>
        <v>Centro sub Pesaro</v>
      </c>
      <c r="D14" s="9">
        <v>3</v>
      </c>
      <c r="E14" s="9">
        <f t="shared" si="3"/>
        <v>1124</v>
      </c>
      <c r="F14" s="9">
        <v>1</v>
      </c>
      <c r="G14" s="9"/>
      <c r="H14" s="9">
        <f t="shared" si="0"/>
        <v>1124</v>
      </c>
      <c r="I14" s="9">
        <f t="shared" si="4"/>
        <v>900</v>
      </c>
      <c r="J14" s="9">
        <f t="shared" si="7"/>
        <v>0</v>
      </c>
      <c r="K14" s="9">
        <f t="shared" si="2"/>
        <v>300</v>
      </c>
      <c r="L14" s="9"/>
      <c r="M14" s="9"/>
      <c r="N14" s="47">
        <f t="shared" si="5"/>
        <v>2324</v>
      </c>
      <c r="O14" s="61">
        <f t="shared" si="6"/>
        <v>1124</v>
      </c>
      <c r="P14" s="58">
        <v>342</v>
      </c>
      <c r="Q14" s="51">
        <v>342</v>
      </c>
      <c r="R14" s="51">
        <v>440</v>
      </c>
      <c r="S14" s="51"/>
      <c r="T14" s="51"/>
      <c r="U14" s="51"/>
      <c r="V14" s="51"/>
      <c r="W14" s="51"/>
      <c r="X14" s="52"/>
      <c r="Y14" s="52"/>
      <c r="Z14" s="52"/>
      <c r="AA14" s="52"/>
      <c r="AB14" s="52"/>
      <c r="AC14" s="52"/>
      <c r="AD14" s="53"/>
    </row>
    <row r="15" spans="1:30" ht="21.6" customHeight="1" x14ac:dyDescent="0.2">
      <c r="A15" s="8">
        <v>9</v>
      </c>
      <c r="B15" s="11" t="str">
        <f>'Elenco Completo'!B15</f>
        <v>Trebbi Ettore</v>
      </c>
      <c r="C15" s="12" t="str">
        <f>'Elenco Completo'!C15</f>
        <v>Sub Tridente</v>
      </c>
      <c r="D15" s="9">
        <v>6</v>
      </c>
      <c r="E15" s="9">
        <f t="shared" si="3"/>
        <v>2594</v>
      </c>
      <c r="F15" s="9">
        <v>2</v>
      </c>
      <c r="G15" s="9"/>
      <c r="H15" s="9">
        <f t="shared" si="0"/>
        <v>2594</v>
      </c>
      <c r="I15" s="9">
        <f t="shared" si="4"/>
        <v>1800</v>
      </c>
      <c r="J15" s="9">
        <f t="shared" si="7"/>
        <v>0</v>
      </c>
      <c r="K15" s="9">
        <f t="shared" si="2"/>
        <v>600</v>
      </c>
      <c r="L15" s="9"/>
      <c r="M15" s="9"/>
      <c r="N15" s="47">
        <f t="shared" si="5"/>
        <v>4994</v>
      </c>
      <c r="O15" s="61">
        <f t="shared" si="6"/>
        <v>2594</v>
      </c>
      <c r="P15" s="58">
        <v>474</v>
      </c>
      <c r="Q15" s="51">
        <v>446</v>
      </c>
      <c r="R15" s="51">
        <v>366</v>
      </c>
      <c r="S15" s="51">
        <v>392</v>
      </c>
      <c r="T15" s="51">
        <v>432</v>
      </c>
      <c r="U15" s="51">
        <v>484</v>
      </c>
      <c r="V15" s="51"/>
      <c r="W15" s="51"/>
      <c r="X15" s="52"/>
      <c r="Y15" s="52"/>
      <c r="Z15" s="52"/>
      <c r="AA15" s="52"/>
      <c r="AB15" s="52"/>
      <c r="AC15" s="52"/>
      <c r="AD15" s="53"/>
    </row>
    <row r="16" spans="1:30" ht="21.6" customHeight="1" x14ac:dyDescent="0.2">
      <c r="A16" s="8">
        <v>10</v>
      </c>
      <c r="B16" s="11" t="str">
        <f>'Elenco Completo'!B16</f>
        <v>Rossi Fabrizio</v>
      </c>
      <c r="C16" s="12" t="str">
        <f>'Elenco Completo'!C16</f>
        <v>Sub Tridente</v>
      </c>
      <c r="D16" s="9">
        <v>6</v>
      </c>
      <c r="E16" s="9">
        <f t="shared" si="3"/>
        <v>2660</v>
      </c>
      <c r="F16" s="9">
        <v>2</v>
      </c>
      <c r="G16" s="9"/>
      <c r="H16" s="9">
        <f t="shared" si="0"/>
        <v>2660</v>
      </c>
      <c r="I16" s="9">
        <f t="shared" si="4"/>
        <v>1800</v>
      </c>
      <c r="J16" s="9">
        <f t="shared" si="7"/>
        <v>0</v>
      </c>
      <c r="K16" s="9">
        <f t="shared" si="2"/>
        <v>600</v>
      </c>
      <c r="L16" s="9"/>
      <c r="M16" s="9"/>
      <c r="N16" s="47">
        <f t="shared" si="5"/>
        <v>5060</v>
      </c>
      <c r="O16" s="61">
        <f t="shared" si="6"/>
        <v>2660</v>
      </c>
      <c r="P16" s="58">
        <v>554</v>
      </c>
      <c r="Q16" s="51">
        <v>396</v>
      </c>
      <c r="R16" s="51">
        <v>358</v>
      </c>
      <c r="S16" s="51">
        <v>530</v>
      </c>
      <c r="T16" s="51">
        <v>472</v>
      </c>
      <c r="U16" s="51">
        <v>350</v>
      </c>
      <c r="V16" s="51"/>
      <c r="W16" s="51"/>
      <c r="X16" s="52"/>
      <c r="Y16" s="52"/>
      <c r="Z16" s="52"/>
      <c r="AA16" s="52"/>
      <c r="AB16" s="52"/>
      <c r="AC16" s="52"/>
      <c r="AD16" s="53"/>
    </row>
    <row r="17" spans="1:30" ht="21.6" customHeight="1" x14ac:dyDescent="0.2">
      <c r="A17" s="8">
        <v>11</v>
      </c>
      <c r="B17" s="11" t="str">
        <f>'Elenco Completo'!B17</f>
        <v>Scognamiglio Giuseppe</v>
      </c>
      <c r="C17" s="12" t="str">
        <f>'Elenco Completo'!C17</f>
        <v>Sub Tridente</v>
      </c>
      <c r="D17" s="9">
        <v>2</v>
      </c>
      <c r="E17" s="9">
        <f t="shared" si="3"/>
        <v>1666</v>
      </c>
      <c r="F17" s="9">
        <v>2</v>
      </c>
      <c r="G17" s="9"/>
      <c r="H17" s="9">
        <f t="shared" si="0"/>
        <v>1666</v>
      </c>
      <c r="I17" s="9">
        <f t="shared" si="4"/>
        <v>600</v>
      </c>
      <c r="J17" s="9">
        <f t="shared" si="7"/>
        <v>0</v>
      </c>
      <c r="K17" s="9">
        <f t="shared" si="2"/>
        <v>600</v>
      </c>
      <c r="L17" s="9"/>
      <c r="M17" s="9"/>
      <c r="N17" s="47">
        <f t="shared" si="5"/>
        <v>2866</v>
      </c>
      <c r="O17" s="61">
        <f t="shared" si="6"/>
        <v>1666</v>
      </c>
      <c r="P17" s="58">
        <v>1220</v>
      </c>
      <c r="Q17" s="51">
        <v>446</v>
      </c>
      <c r="R17" s="51"/>
      <c r="S17" s="51"/>
      <c r="T17" s="51"/>
      <c r="U17" s="51"/>
      <c r="V17" s="51"/>
      <c r="W17" s="51"/>
      <c r="X17" s="51"/>
      <c r="Y17" s="52"/>
      <c r="Z17" s="52"/>
      <c r="AA17" s="52"/>
      <c r="AB17" s="52"/>
      <c r="AC17" s="52"/>
      <c r="AD17" s="53"/>
    </row>
    <row r="18" spans="1:30" ht="21.6" customHeight="1" x14ac:dyDescent="0.2">
      <c r="A18" s="8">
        <v>12</v>
      </c>
      <c r="B18" s="11" t="str">
        <f>'Elenco Completo'!B18</f>
        <v>Brualdi Samuele</v>
      </c>
      <c r="C18" s="12" t="str">
        <f>'Elenco Completo'!C18</f>
        <v>Sub Tridente</v>
      </c>
      <c r="D18" s="9">
        <v>4</v>
      </c>
      <c r="E18" s="9">
        <f t="shared" si="3"/>
        <v>1520</v>
      </c>
      <c r="F18" s="9">
        <v>1</v>
      </c>
      <c r="G18" s="9"/>
      <c r="H18" s="9">
        <f t="shared" si="0"/>
        <v>1520</v>
      </c>
      <c r="I18" s="9">
        <f t="shared" si="4"/>
        <v>1200</v>
      </c>
      <c r="J18" s="9">
        <f t="shared" si="7"/>
        <v>0</v>
      </c>
      <c r="K18" s="9">
        <f t="shared" si="2"/>
        <v>300</v>
      </c>
      <c r="L18" s="9"/>
      <c r="M18" s="9"/>
      <c r="N18" s="47">
        <f t="shared" si="5"/>
        <v>3020</v>
      </c>
      <c r="O18" s="61">
        <f t="shared" si="6"/>
        <v>1520</v>
      </c>
      <c r="P18" s="58">
        <v>644</v>
      </c>
      <c r="Q18" s="51">
        <v>284</v>
      </c>
      <c r="R18" s="51">
        <v>318</v>
      </c>
      <c r="S18" s="51">
        <v>274</v>
      </c>
      <c r="T18" s="51"/>
      <c r="U18" s="51"/>
      <c r="V18" s="51"/>
      <c r="W18" s="51"/>
      <c r="X18" s="52"/>
      <c r="Y18" s="52"/>
      <c r="Z18" s="52"/>
      <c r="AA18" s="52"/>
      <c r="AB18" s="52"/>
      <c r="AC18" s="52"/>
      <c r="AD18" s="53"/>
    </row>
    <row r="19" spans="1:30" ht="21.6" customHeight="1" x14ac:dyDescent="0.2">
      <c r="A19" s="8">
        <v>13</v>
      </c>
      <c r="B19" s="11" t="str">
        <f>'Elenco Completo'!B19</f>
        <v>Palazzi Giacomo</v>
      </c>
      <c r="C19" s="12" t="str">
        <f>'Elenco Completo'!C19</f>
        <v>Sub Tridente</v>
      </c>
      <c r="D19" s="9">
        <v>2</v>
      </c>
      <c r="E19" s="9">
        <f t="shared" si="3"/>
        <v>1206</v>
      </c>
      <c r="F19" s="9">
        <v>1</v>
      </c>
      <c r="G19" s="9"/>
      <c r="H19" s="9">
        <f t="shared" si="0"/>
        <v>1206</v>
      </c>
      <c r="I19" s="9">
        <f t="shared" si="4"/>
        <v>600</v>
      </c>
      <c r="J19" s="9">
        <f t="shared" si="7"/>
        <v>0</v>
      </c>
      <c r="K19" s="9">
        <f t="shared" si="2"/>
        <v>300</v>
      </c>
      <c r="L19" s="9"/>
      <c r="M19" s="9"/>
      <c r="N19" s="47">
        <f t="shared" si="5"/>
        <v>2106</v>
      </c>
      <c r="O19" s="61">
        <f t="shared" si="6"/>
        <v>1206</v>
      </c>
      <c r="P19" s="58">
        <v>672</v>
      </c>
      <c r="Q19" s="51">
        <v>534</v>
      </c>
      <c r="R19" s="51"/>
      <c r="S19" s="51"/>
      <c r="T19" s="51"/>
      <c r="U19" s="51"/>
      <c r="V19" s="51"/>
      <c r="W19" s="51"/>
      <c r="X19" s="52"/>
      <c r="Y19" s="52"/>
      <c r="Z19" s="52"/>
      <c r="AA19" s="52"/>
      <c r="AB19" s="52"/>
      <c r="AC19" s="52"/>
      <c r="AD19" s="53"/>
    </row>
    <row r="20" spans="1:30" ht="21.6" customHeight="1" x14ac:dyDescent="0.2">
      <c r="A20" s="8">
        <v>14</v>
      </c>
      <c r="B20" s="11" t="str">
        <f>'Elenco Completo'!B20</f>
        <v>Brualdi Simone</v>
      </c>
      <c r="C20" s="12" t="str">
        <f>'Elenco Completo'!C20</f>
        <v>Sub Tridente</v>
      </c>
      <c r="D20" s="9">
        <v>6</v>
      </c>
      <c r="E20" s="9">
        <f t="shared" si="3"/>
        <v>2450</v>
      </c>
      <c r="F20" s="9">
        <v>3</v>
      </c>
      <c r="G20" s="9"/>
      <c r="H20" s="9">
        <f t="shared" si="0"/>
        <v>2450</v>
      </c>
      <c r="I20" s="9">
        <f t="shared" si="4"/>
        <v>1800</v>
      </c>
      <c r="J20" s="9">
        <f t="shared" si="7"/>
        <v>0</v>
      </c>
      <c r="K20" s="9">
        <f t="shared" si="2"/>
        <v>900</v>
      </c>
      <c r="L20" s="9"/>
      <c r="M20" s="9"/>
      <c r="N20" s="47">
        <f t="shared" si="5"/>
        <v>5150</v>
      </c>
      <c r="O20" s="61">
        <f t="shared" si="6"/>
        <v>2450</v>
      </c>
      <c r="P20" s="58">
        <v>266</v>
      </c>
      <c r="Q20" s="51">
        <v>350</v>
      </c>
      <c r="R20" s="51">
        <v>436</v>
      </c>
      <c r="S20" s="51">
        <v>384</v>
      </c>
      <c r="T20" s="51">
        <v>438</v>
      </c>
      <c r="U20" s="51">
        <v>576</v>
      </c>
      <c r="V20" s="51"/>
      <c r="W20" s="51"/>
      <c r="X20" s="52"/>
      <c r="Y20" s="52"/>
      <c r="Z20" s="52"/>
      <c r="AA20" s="52"/>
      <c r="AB20" s="52"/>
      <c r="AC20" s="52"/>
      <c r="AD20" s="53"/>
    </row>
    <row r="21" spans="1:30" ht="21.6" customHeight="1" x14ac:dyDescent="0.2">
      <c r="A21" s="8">
        <v>15</v>
      </c>
      <c r="B21" s="11" t="str">
        <f>'Elenco Completo'!B21</f>
        <v>Mariotti Marco</v>
      </c>
      <c r="C21" s="12" t="str">
        <f>'Elenco Completo'!C21</f>
        <v>Sub Tridente</v>
      </c>
      <c r="D21" s="9">
        <v>1</v>
      </c>
      <c r="E21" s="9">
        <f t="shared" si="3"/>
        <v>274</v>
      </c>
      <c r="F21" s="9">
        <v>1</v>
      </c>
      <c r="G21" s="9"/>
      <c r="H21" s="9">
        <f t="shared" si="0"/>
        <v>274</v>
      </c>
      <c r="I21" s="9">
        <f t="shared" si="4"/>
        <v>300</v>
      </c>
      <c r="J21" s="9">
        <f t="shared" si="7"/>
        <v>0</v>
      </c>
      <c r="K21" s="9">
        <f t="shared" si="2"/>
        <v>300</v>
      </c>
      <c r="L21" s="9"/>
      <c r="M21" s="9"/>
      <c r="N21" s="47">
        <f t="shared" si="5"/>
        <v>874</v>
      </c>
      <c r="O21" s="61">
        <f t="shared" si="6"/>
        <v>274</v>
      </c>
      <c r="P21" s="58">
        <v>274</v>
      </c>
      <c r="Q21" s="51"/>
      <c r="R21" s="51"/>
      <c r="S21" s="51"/>
      <c r="T21" s="51"/>
      <c r="U21" s="51"/>
      <c r="V21" s="51"/>
      <c r="W21" s="51"/>
      <c r="X21" s="52"/>
      <c r="Y21" s="52"/>
      <c r="Z21" s="52"/>
      <c r="AA21" s="52"/>
      <c r="AB21" s="52"/>
      <c r="AC21" s="52"/>
      <c r="AD21" s="53"/>
    </row>
    <row r="22" spans="1:30" ht="21.6" customHeight="1" x14ac:dyDescent="0.2">
      <c r="A22" s="8">
        <v>16</v>
      </c>
      <c r="B22" s="11" t="str">
        <f>'Elenco Completo'!B22</f>
        <v>Della Martire Matteo</v>
      </c>
      <c r="C22" s="12" t="str">
        <f>'Elenco Completo'!C22</f>
        <v>Sub Tridente</v>
      </c>
      <c r="D22" s="9">
        <v>3</v>
      </c>
      <c r="E22" s="9">
        <f t="shared" si="3"/>
        <v>2154</v>
      </c>
      <c r="F22" s="9">
        <v>2</v>
      </c>
      <c r="G22" s="9"/>
      <c r="H22" s="9">
        <f t="shared" si="0"/>
        <v>2154</v>
      </c>
      <c r="I22" s="9">
        <f t="shared" si="4"/>
        <v>900</v>
      </c>
      <c r="J22" s="9">
        <f t="shared" si="7"/>
        <v>0</v>
      </c>
      <c r="K22" s="9">
        <f t="shared" si="2"/>
        <v>600</v>
      </c>
      <c r="L22" s="9"/>
      <c r="M22" s="9"/>
      <c r="N22" s="47">
        <f t="shared" si="5"/>
        <v>3654</v>
      </c>
      <c r="O22" s="61">
        <f t="shared" si="6"/>
        <v>2154</v>
      </c>
      <c r="P22" s="58">
        <v>1262</v>
      </c>
      <c r="Q22" s="51">
        <v>474</v>
      </c>
      <c r="R22" s="51">
        <v>418</v>
      </c>
      <c r="S22" s="51"/>
      <c r="T22" s="51"/>
      <c r="U22" s="51"/>
      <c r="V22" s="51"/>
      <c r="W22" s="51"/>
      <c r="X22" s="52"/>
      <c r="Y22" s="52"/>
      <c r="Z22" s="52"/>
      <c r="AA22" s="52"/>
      <c r="AB22" s="52"/>
      <c r="AC22" s="52"/>
      <c r="AD22" s="53"/>
    </row>
    <row r="23" spans="1:30" ht="21.6" customHeight="1" x14ac:dyDescent="0.2">
      <c r="A23" s="8">
        <v>17</v>
      </c>
      <c r="B23" s="11" t="str">
        <f>'Elenco Completo'!B23</f>
        <v>Camprini Giuliano</v>
      </c>
      <c r="C23" s="12" t="str">
        <f>'Elenco Completo'!C23</f>
        <v>Monsub Jesi</v>
      </c>
      <c r="D23" s="9">
        <v>4</v>
      </c>
      <c r="E23" s="9">
        <f t="shared" si="3"/>
        <v>1878</v>
      </c>
      <c r="F23" s="9">
        <v>1</v>
      </c>
      <c r="G23" s="9"/>
      <c r="H23" s="9">
        <f t="shared" si="0"/>
        <v>1878</v>
      </c>
      <c r="I23" s="9">
        <f t="shared" si="4"/>
        <v>1200</v>
      </c>
      <c r="J23" s="9">
        <f t="shared" si="7"/>
        <v>0</v>
      </c>
      <c r="K23" s="9">
        <f t="shared" si="2"/>
        <v>300</v>
      </c>
      <c r="L23" s="9"/>
      <c r="M23" s="9"/>
      <c r="N23" s="47">
        <f t="shared" si="5"/>
        <v>3378</v>
      </c>
      <c r="O23" s="61">
        <f t="shared" si="6"/>
        <v>1878</v>
      </c>
      <c r="P23" s="58">
        <v>648</v>
      </c>
      <c r="Q23" s="51">
        <v>436</v>
      </c>
      <c r="R23" s="51">
        <v>440</v>
      </c>
      <c r="S23" s="51">
        <v>354</v>
      </c>
      <c r="T23" s="51"/>
      <c r="U23" s="51"/>
      <c r="V23" s="51"/>
      <c r="W23" s="51"/>
      <c r="X23" s="52"/>
      <c r="Y23" s="52"/>
      <c r="Z23" s="52"/>
      <c r="AA23" s="52"/>
      <c r="AB23" s="52"/>
      <c r="AC23" s="52"/>
      <c r="AD23" s="53"/>
    </row>
    <row r="24" spans="1:30" ht="21.6" customHeight="1" x14ac:dyDescent="0.2">
      <c r="A24" s="8">
        <v>18</v>
      </c>
      <c r="B24" s="11" t="str">
        <f>'Elenco Completo'!B24</f>
        <v>Rinaldi Michele</v>
      </c>
      <c r="C24" s="12" t="str">
        <f>'Elenco Completo'!C24</f>
        <v>Monsub Jesi</v>
      </c>
      <c r="D24" s="9">
        <v>0</v>
      </c>
      <c r="E24" s="9">
        <f t="shared" si="3"/>
        <v>0</v>
      </c>
      <c r="F24" s="9">
        <v>0</v>
      </c>
      <c r="G24" s="9"/>
      <c r="H24" s="9">
        <f t="shared" si="0"/>
        <v>0</v>
      </c>
      <c r="I24" s="9">
        <f t="shared" si="4"/>
        <v>0</v>
      </c>
      <c r="J24" s="9">
        <f t="shared" si="7"/>
        <v>0</v>
      </c>
      <c r="K24" s="9">
        <f t="shared" si="2"/>
        <v>0</v>
      </c>
      <c r="L24" s="9"/>
      <c r="M24" s="9"/>
      <c r="N24" s="47">
        <f t="shared" si="5"/>
        <v>0</v>
      </c>
      <c r="O24" s="61">
        <f t="shared" si="6"/>
        <v>0</v>
      </c>
      <c r="P24" s="58">
        <v>0</v>
      </c>
      <c r="Q24" s="51"/>
      <c r="R24" s="51"/>
      <c r="S24" s="51"/>
      <c r="T24" s="51"/>
      <c r="U24" s="51"/>
      <c r="V24" s="51"/>
      <c r="W24" s="51"/>
      <c r="X24" s="52"/>
      <c r="Y24" s="52"/>
      <c r="Z24" s="52"/>
      <c r="AA24" s="52"/>
      <c r="AB24" s="52"/>
      <c r="AC24" s="52"/>
      <c r="AD24" s="53"/>
    </row>
    <row r="25" spans="1:30" ht="21.6" customHeight="1" x14ac:dyDescent="0.2">
      <c r="A25" s="8">
        <v>19</v>
      </c>
      <c r="B25" s="11" t="str">
        <f>'Elenco Completo'!B25</f>
        <v>Sbaffi Matteo</v>
      </c>
      <c r="C25" s="12" t="str">
        <f>'Elenco Completo'!C25</f>
        <v>Monsub Jesi</v>
      </c>
      <c r="D25" s="9">
        <v>4</v>
      </c>
      <c r="E25" s="9">
        <f t="shared" si="3"/>
        <v>1972</v>
      </c>
      <c r="F25" s="9">
        <v>3</v>
      </c>
      <c r="G25" s="9"/>
      <c r="H25" s="9">
        <f t="shared" si="0"/>
        <v>1972</v>
      </c>
      <c r="I25" s="9">
        <f t="shared" si="4"/>
        <v>1200</v>
      </c>
      <c r="J25" s="9">
        <f t="shared" si="7"/>
        <v>0</v>
      </c>
      <c r="K25" s="9">
        <f t="shared" si="2"/>
        <v>900</v>
      </c>
      <c r="L25" s="9"/>
      <c r="M25" s="9"/>
      <c r="N25" s="47">
        <f t="shared" si="5"/>
        <v>4072</v>
      </c>
      <c r="O25" s="61">
        <f t="shared" si="6"/>
        <v>1972</v>
      </c>
      <c r="P25" s="58">
        <v>390</v>
      </c>
      <c r="Q25" s="51">
        <v>390</v>
      </c>
      <c r="R25" s="51">
        <v>682</v>
      </c>
      <c r="S25" s="51">
        <v>510</v>
      </c>
      <c r="T25" s="51"/>
      <c r="U25" s="51"/>
      <c r="V25" s="51"/>
      <c r="W25" s="51"/>
      <c r="X25" s="52"/>
      <c r="Y25" s="52"/>
      <c r="Z25" s="52"/>
      <c r="AA25" s="52"/>
      <c r="AB25" s="52"/>
      <c r="AC25" s="52"/>
      <c r="AD25" s="53"/>
    </row>
    <row r="26" spans="1:30" ht="21.6" customHeight="1" x14ac:dyDescent="0.2">
      <c r="A26" s="8">
        <v>20</v>
      </c>
      <c r="B26" s="11" t="str">
        <f>'Elenco Completo'!B26</f>
        <v>Lucesoli Giorgio</v>
      </c>
      <c r="C26" s="12" t="str">
        <f>'Elenco Completo'!C26</f>
        <v>Monsub Jesi</v>
      </c>
      <c r="D26" s="9">
        <v>0</v>
      </c>
      <c r="E26" s="9">
        <f t="shared" si="3"/>
        <v>0</v>
      </c>
      <c r="F26" s="9">
        <v>0</v>
      </c>
      <c r="G26" s="9"/>
      <c r="H26" s="9">
        <f t="shared" si="0"/>
        <v>0</v>
      </c>
      <c r="I26" s="9">
        <f t="shared" si="4"/>
        <v>0</v>
      </c>
      <c r="J26" s="9">
        <f t="shared" si="7"/>
        <v>0</v>
      </c>
      <c r="K26" s="9">
        <f t="shared" si="2"/>
        <v>0</v>
      </c>
      <c r="L26" s="9"/>
      <c r="M26" s="9"/>
      <c r="N26" s="47">
        <f t="shared" si="5"/>
        <v>0</v>
      </c>
      <c r="O26" s="61">
        <f t="shared" si="6"/>
        <v>0</v>
      </c>
      <c r="P26" s="58">
        <v>0</v>
      </c>
      <c r="Q26" s="51"/>
      <c r="R26" s="51"/>
      <c r="S26" s="51"/>
      <c r="T26" s="51"/>
      <c r="U26" s="51"/>
      <c r="V26" s="51"/>
      <c r="W26" s="51"/>
      <c r="X26" s="52"/>
      <c r="Y26" s="52"/>
      <c r="Z26" s="52"/>
      <c r="AA26" s="52"/>
      <c r="AB26" s="52"/>
      <c r="AC26" s="52"/>
      <c r="AD26" s="53"/>
    </row>
    <row r="27" spans="1:30" ht="21.6" customHeight="1" x14ac:dyDescent="0.2">
      <c r="A27" s="8">
        <v>21</v>
      </c>
      <c r="B27" s="11" t="str">
        <f>'Elenco Completo'!B27</f>
        <v>Palumbo Nino</v>
      </c>
      <c r="C27" s="12" t="str">
        <f>'Elenco Completo'!C27</f>
        <v>Monsub Jesi</v>
      </c>
      <c r="D27" s="9">
        <v>3</v>
      </c>
      <c r="E27" s="9">
        <f t="shared" si="3"/>
        <v>952</v>
      </c>
      <c r="F27" s="9">
        <v>1</v>
      </c>
      <c r="G27" s="9"/>
      <c r="H27" s="9">
        <f t="shared" si="0"/>
        <v>952</v>
      </c>
      <c r="I27" s="9">
        <f t="shared" si="4"/>
        <v>900</v>
      </c>
      <c r="J27" s="9">
        <f t="shared" si="7"/>
        <v>0</v>
      </c>
      <c r="K27" s="9">
        <f t="shared" si="2"/>
        <v>300</v>
      </c>
      <c r="L27" s="9"/>
      <c r="M27" s="9"/>
      <c r="N27" s="47">
        <f t="shared" si="5"/>
        <v>2152</v>
      </c>
      <c r="O27" s="61">
        <f t="shared" si="6"/>
        <v>952</v>
      </c>
      <c r="P27" s="58">
        <v>294</v>
      </c>
      <c r="Q27" s="51">
        <v>288</v>
      </c>
      <c r="R27" s="51">
        <v>370</v>
      </c>
      <c r="S27" s="51"/>
      <c r="T27" s="51"/>
      <c r="U27" s="51"/>
      <c r="V27" s="51"/>
      <c r="W27" s="51"/>
      <c r="X27" s="52"/>
      <c r="Y27" s="52"/>
      <c r="Z27" s="52"/>
      <c r="AA27" s="52"/>
      <c r="AB27" s="52"/>
      <c r="AC27" s="52"/>
      <c r="AD27" s="53"/>
    </row>
    <row r="28" spans="1:30" ht="21.6" customHeight="1" x14ac:dyDescent="0.2">
      <c r="A28" s="8">
        <v>22</v>
      </c>
      <c r="B28" s="11" t="str">
        <f>'Elenco Completo'!B28</f>
        <v>Pietrucci Pino</v>
      </c>
      <c r="C28" s="12" t="str">
        <f>'Elenco Completo'!C28</f>
        <v>Monsub Jesi</v>
      </c>
      <c r="D28" s="9"/>
      <c r="E28" s="9">
        <f t="shared" si="3"/>
        <v>0</v>
      </c>
      <c r="F28" s="9"/>
      <c r="G28" s="9"/>
      <c r="H28" s="9">
        <f t="shared" si="0"/>
        <v>0</v>
      </c>
      <c r="I28" s="9">
        <f t="shared" si="4"/>
        <v>0</v>
      </c>
      <c r="J28" s="9">
        <f t="shared" si="7"/>
        <v>0</v>
      </c>
      <c r="K28" s="9">
        <f t="shared" si="2"/>
        <v>0</v>
      </c>
      <c r="L28" s="9"/>
      <c r="M28" s="9"/>
      <c r="N28" s="47">
        <f t="shared" si="5"/>
        <v>0</v>
      </c>
      <c r="O28" s="61">
        <f t="shared" si="6"/>
        <v>0</v>
      </c>
      <c r="P28" s="58"/>
      <c r="Q28" s="51"/>
      <c r="R28" s="51"/>
      <c r="S28" s="51"/>
      <c r="T28" s="51"/>
      <c r="U28" s="51"/>
      <c r="V28" s="51"/>
      <c r="W28" s="51"/>
      <c r="X28" s="52"/>
      <c r="Y28" s="52"/>
      <c r="Z28" s="52"/>
      <c r="AA28" s="52"/>
      <c r="AB28" s="52"/>
      <c r="AC28" s="52"/>
      <c r="AD28" s="53"/>
    </row>
    <row r="29" spans="1:30" ht="21.6" customHeight="1" x14ac:dyDescent="0.2">
      <c r="A29" s="8">
        <v>23</v>
      </c>
      <c r="B29" s="11" t="str">
        <f>'Elenco Completo'!B29</f>
        <v>Ponzio Leonardo</v>
      </c>
      <c r="C29" s="12" t="str">
        <f>'Elenco Completo'!C29</f>
        <v>Monsub Jesi</v>
      </c>
      <c r="D29" s="9">
        <v>4</v>
      </c>
      <c r="E29" s="9">
        <f t="shared" si="3"/>
        <v>1692</v>
      </c>
      <c r="F29" s="9">
        <v>1</v>
      </c>
      <c r="G29" s="9"/>
      <c r="H29" s="9">
        <f t="shared" si="0"/>
        <v>1692</v>
      </c>
      <c r="I29" s="9">
        <f t="shared" si="4"/>
        <v>1200</v>
      </c>
      <c r="J29" s="9">
        <f t="shared" si="7"/>
        <v>0</v>
      </c>
      <c r="K29" s="9">
        <f t="shared" si="2"/>
        <v>300</v>
      </c>
      <c r="L29" s="9"/>
      <c r="M29" s="9"/>
      <c r="N29" s="47">
        <f t="shared" si="5"/>
        <v>3192</v>
      </c>
      <c r="O29" s="61">
        <f t="shared" si="6"/>
        <v>1692</v>
      </c>
      <c r="P29" s="58">
        <v>274</v>
      </c>
      <c r="Q29" s="51">
        <v>548</v>
      </c>
      <c r="R29" s="51">
        <v>606</v>
      </c>
      <c r="S29" s="51">
        <v>264</v>
      </c>
      <c r="T29" s="51"/>
      <c r="U29" s="51"/>
      <c r="V29" s="51"/>
      <c r="W29" s="51"/>
      <c r="X29" s="52"/>
      <c r="Y29" s="52"/>
      <c r="Z29" s="52"/>
      <c r="AA29" s="52"/>
      <c r="AB29" s="52"/>
      <c r="AC29" s="52"/>
      <c r="AD29" s="53"/>
    </row>
    <row r="30" spans="1:30" ht="21.6" customHeight="1" x14ac:dyDescent="0.2">
      <c r="A30" s="8">
        <v>24</v>
      </c>
      <c r="B30" s="11" t="str">
        <f>'Elenco Completo'!B30</f>
        <v>Simonetti Maurizio</v>
      </c>
      <c r="C30" s="12" t="str">
        <f>'Elenco Completo'!C30</f>
        <v>Monsub Jesi</v>
      </c>
      <c r="D30" s="9">
        <v>0</v>
      </c>
      <c r="E30" s="9">
        <f t="shared" si="3"/>
        <v>0</v>
      </c>
      <c r="F30" s="9">
        <v>0</v>
      </c>
      <c r="G30" s="9"/>
      <c r="H30" s="9">
        <f t="shared" si="0"/>
        <v>0</v>
      </c>
      <c r="I30" s="9">
        <f t="shared" si="4"/>
        <v>0</v>
      </c>
      <c r="J30" s="9">
        <f t="shared" si="7"/>
        <v>0</v>
      </c>
      <c r="K30" s="9">
        <f t="shared" si="2"/>
        <v>0</v>
      </c>
      <c r="L30" s="9"/>
      <c r="M30" s="9"/>
      <c r="N30" s="47">
        <f t="shared" si="5"/>
        <v>0</v>
      </c>
      <c r="O30" s="61">
        <f t="shared" si="6"/>
        <v>0</v>
      </c>
      <c r="P30" s="58"/>
      <c r="Q30" s="51"/>
      <c r="R30" s="51"/>
      <c r="S30" s="51"/>
      <c r="T30" s="51"/>
      <c r="U30" s="51"/>
      <c r="V30" s="51"/>
      <c r="W30" s="51"/>
      <c r="X30" s="52"/>
      <c r="Y30" s="52"/>
      <c r="Z30" s="52"/>
      <c r="AA30" s="52"/>
      <c r="AB30" s="52"/>
      <c r="AC30" s="52"/>
      <c r="AD30" s="53"/>
    </row>
    <row r="31" spans="1:30" ht="21.6" customHeight="1" x14ac:dyDescent="0.2">
      <c r="A31" s="8">
        <v>25</v>
      </c>
      <c r="B31" s="11" t="str">
        <f>'Elenco Completo'!B31</f>
        <v>Maccioni Damiano</v>
      </c>
      <c r="C31" s="12" t="str">
        <f>'Elenco Completo'!C31</f>
        <v>Monsub Jesi</v>
      </c>
      <c r="D31" s="9"/>
      <c r="E31" s="9">
        <f t="shared" si="3"/>
        <v>0</v>
      </c>
      <c r="F31" s="9"/>
      <c r="G31" s="9"/>
      <c r="H31" s="9">
        <f t="shared" si="0"/>
        <v>0</v>
      </c>
      <c r="I31" s="9">
        <f t="shared" si="4"/>
        <v>0</v>
      </c>
      <c r="J31" s="9">
        <f t="shared" si="7"/>
        <v>0</v>
      </c>
      <c r="K31" s="9">
        <f t="shared" si="2"/>
        <v>0</v>
      </c>
      <c r="L31" s="9"/>
      <c r="M31" s="9"/>
      <c r="N31" s="47">
        <f t="shared" si="5"/>
        <v>0</v>
      </c>
      <c r="O31" s="62">
        <f t="shared" si="6"/>
        <v>0</v>
      </c>
      <c r="P31" s="58"/>
      <c r="Q31" s="51"/>
      <c r="R31" s="51"/>
      <c r="S31" s="51"/>
      <c r="T31" s="51"/>
      <c r="U31" s="51"/>
      <c r="V31" s="51"/>
      <c r="W31" s="51"/>
      <c r="X31" s="52"/>
      <c r="Y31" s="52"/>
      <c r="Z31" s="52"/>
      <c r="AA31" s="52"/>
      <c r="AB31" s="52"/>
      <c r="AC31" s="52"/>
      <c r="AD31" s="53"/>
    </row>
    <row r="32" spans="1:30" ht="21.6" customHeight="1" x14ac:dyDescent="0.2">
      <c r="A32" s="8">
        <v>26</v>
      </c>
      <c r="B32" s="11" t="str">
        <f>'Elenco Completo'!B32</f>
        <v>Ricci Fabio</v>
      </c>
      <c r="C32" s="12" t="str">
        <f>'Elenco Completo'!C32</f>
        <v>A.S.D. World Diving</v>
      </c>
      <c r="D32" s="9">
        <v>1</v>
      </c>
      <c r="E32" s="9">
        <f t="shared" si="3"/>
        <v>1108</v>
      </c>
      <c r="F32" s="9">
        <v>1</v>
      </c>
      <c r="G32" s="9"/>
      <c r="H32" s="9">
        <f>E32</f>
        <v>1108</v>
      </c>
      <c r="I32" s="9">
        <f t="shared" si="4"/>
        <v>300</v>
      </c>
      <c r="J32" s="9">
        <f t="shared" si="7"/>
        <v>0</v>
      </c>
      <c r="K32" s="9">
        <f t="shared" si="2"/>
        <v>300</v>
      </c>
      <c r="L32" s="9"/>
      <c r="M32" s="9"/>
      <c r="N32" s="47">
        <f t="shared" si="5"/>
        <v>1708</v>
      </c>
      <c r="O32" s="62">
        <f t="shared" si="6"/>
        <v>1108</v>
      </c>
      <c r="P32" s="58">
        <v>1108</v>
      </c>
      <c r="Q32" s="51"/>
      <c r="R32" s="51"/>
      <c r="S32" s="51"/>
      <c r="T32" s="51"/>
      <c r="U32" s="51"/>
      <c r="V32" s="51"/>
      <c r="W32" s="51"/>
      <c r="X32" s="52"/>
      <c r="Y32" s="52"/>
      <c r="Z32" s="52"/>
      <c r="AA32" s="52"/>
      <c r="AB32" s="52"/>
      <c r="AC32" s="52"/>
      <c r="AD32" s="53"/>
    </row>
    <row r="33" spans="1:30" ht="21.6" customHeight="1" x14ac:dyDescent="0.2">
      <c r="A33" s="8">
        <v>27</v>
      </c>
      <c r="B33" s="11" t="str">
        <f>'Elenco Completo'!B33</f>
        <v>Pascqualini Camillo</v>
      </c>
      <c r="C33" s="12" t="str">
        <f>'Elenco Completo'!C33</f>
        <v>Komaros Sub Ancona</v>
      </c>
      <c r="D33" s="9">
        <v>1</v>
      </c>
      <c r="E33" s="9">
        <f t="shared" si="3"/>
        <v>504</v>
      </c>
      <c r="F33" s="9">
        <v>1</v>
      </c>
      <c r="G33" s="9"/>
      <c r="H33" s="9">
        <f t="shared" si="0"/>
        <v>504</v>
      </c>
      <c r="I33" s="9">
        <f t="shared" si="4"/>
        <v>300</v>
      </c>
      <c r="J33" s="9">
        <f t="shared" si="7"/>
        <v>0</v>
      </c>
      <c r="K33" s="9">
        <f t="shared" si="2"/>
        <v>300</v>
      </c>
      <c r="L33" s="9"/>
      <c r="M33" s="9"/>
      <c r="N33" s="47">
        <f t="shared" si="5"/>
        <v>1104</v>
      </c>
      <c r="O33" s="62">
        <f t="shared" si="6"/>
        <v>504</v>
      </c>
      <c r="P33" s="58">
        <v>504</v>
      </c>
      <c r="Q33" s="51"/>
      <c r="R33" s="51"/>
      <c r="S33" s="51"/>
      <c r="T33" s="51"/>
      <c r="U33" s="51"/>
      <c r="V33" s="51"/>
      <c r="W33" s="51"/>
      <c r="X33" s="52"/>
      <c r="Y33" s="52"/>
      <c r="Z33" s="52"/>
      <c r="AA33" s="52"/>
      <c r="AB33" s="52"/>
      <c r="AC33" s="52"/>
      <c r="AD33" s="53"/>
    </row>
    <row r="34" spans="1:30" ht="21.6" customHeight="1" x14ac:dyDescent="0.2">
      <c r="A34" s="8">
        <v>28</v>
      </c>
      <c r="B34" s="11" t="str">
        <f>'Elenco Completo'!B34</f>
        <v>Zenobi Alessio</v>
      </c>
      <c r="C34" s="12" t="str">
        <f>'Elenco Completo'!C34</f>
        <v>Komaros Sub Ancona</v>
      </c>
      <c r="D34" s="9">
        <v>1</v>
      </c>
      <c r="E34" s="9">
        <f t="shared" si="3"/>
        <v>284</v>
      </c>
      <c r="F34" s="9">
        <v>1</v>
      </c>
      <c r="G34" s="9"/>
      <c r="H34" s="9">
        <f t="shared" si="0"/>
        <v>284</v>
      </c>
      <c r="I34" s="9">
        <f t="shared" si="4"/>
        <v>300</v>
      </c>
      <c r="J34" s="9">
        <f t="shared" si="7"/>
        <v>0</v>
      </c>
      <c r="K34" s="9">
        <f t="shared" si="2"/>
        <v>300</v>
      </c>
      <c r="L34" s="9"/>
      <c r="M34" s="9"/>
      <c r="N34" s="47">
        <f t="shared" si="5"/>
        <v>884</v>
      </c>
      <c r="O34" s="62">
        <f t="shared" si="6"/>
        <v>284</v>
      </c>
      <c r="P34" s="58">
        <v>284</v>
      </c>
      <c r="Q34" s="51"/>
      <c r="R34" s="51"/>
      <c r="S34" s="51"/>
      <c r="T34" s="51"/>
      <c r="U34" s="51"/>
      <c r="V34" s="51"/>
      <c r="W34" s="51"/>
      <c r="X34" s="52"/>
      <c r="Y34" s="52"/>
      <c r="Z34" s="52"/>
      <c r="AA34" s="52"/>
      <c r="AB34" s="52"/>
      <c r="AC34" s="52"/>
      <c r="AD34" s="53"/>
    </row>
    <row r="35" spans="1:30" ht="21.6" customHeight="1" x14ac:dyDescent="0.2">
      <c r="A35" s="8">
        <v>29</v>
      </c>
      <c r="B35" s="11" t="str">
        <f>'Elenco Completo'!B35</f>
        <v>Runa Leidi</v>
      </c>
      <c r="C35" s="12" t="str">
        <f>'Elenco Completo'!C35</f>
        <v>Komaros Sub Ancona</v>
      </c>
      <c r="D35" s="9">
        <v>0</v>
      </c>
      <c r="E35" s="9">
        <f t="shared" si="3"/>
        <v>0</v>
      </c>
      <c r="F35" s="9">
        <v>0</v>
      </c>
      <c r="G35" s="9"/>
      <c r="H35" s="9">
        <f t="shared" si="0"/>
        <v>0</v>
      </c>
      <c r="I35" s="9">
        <f t="shared" si="4"/>
        <v>0</v>
      </c>
      <c r="J35" s="9">
        <f t="shared" si="7"/>
        <v>0</v>
      </c>
      <c r="K35" s="9">
        <f t="shared" si="2"/>
        <v>0</v>
      </c>
      <c r="L35" s="9"/>
      <c r="M35" s="9"/>
      <c r="N35" s="47">
        <f t="shared" si="5"/>
        <v>0</v>
      </c>
      <c r="O35" s="62">
        <f t="shared" si="6"/>
        <v>0</v>
      </c>
      <c r="P35" s="58">
        <v>0</v>
      </c>
      <c r="Q35" s="51"/>
      <c r="R35" s="51"/>
      <c r="S35" s="51"/>
      <c r="T35" s="51"/>
      <c r="U35" s="51"/>
      <c r="V35" s="51"/>
      <c r="W35" s="51"/>
      <c r="X35" s="52"/>
      <c r="Y35" s="52"/>
      <c r="Z35" s="52"/>
      <c r="AA35" s="52"/>
      <c r="AB35" s="52"/>
      <c r="AC35" s="52"/>
      <c r="AD35" s="53"/>
    </row>
    <row r="36" spans="1:30" ht="21.6" customHeight="1" x14ac:dyDescent="0.2">
      <c r="A36" s="8">
        <v>30</v>
      </c>
      <c r="B36" s="11" t="str">
        <f>'Elenco Completo'!B36</f>
        <v>Cioffi Lorenzo</v>
      </c>
      <c r="C36" s="12" t="str">
        <f>'Elenco Completo'!C36</f>
        <v>Komaros Sub Ancona</v>
      </c>
      <c r="D36" s="9">
        <v>2</v>
      </c>
      <c r="E36" s="9">
        <f t="shared" si="3"/>
        <v>842</v>
      </c>
      <c r="F36" s="9">
        <v>2</v>
      </c>
      <c r="G36" s="9"/>
      <c r="H36" s="9">
        <f t="shared" si="0"/>
        <v>842</v>
      </c>
      <c r="I36" s="9">
        <f t="shared" si="4"/>
        <v>600</v>
      </c>
      <c r="J36" s="9">
        <f t="shared" si="7"/>
        <v>0</v>
      </c>
      <c r="K36" s="9">
        <f t="shared" si="2"/>
        <v>600</v>
      </c>
      <c r="L36" s="9"/>
      <c r="M36" s="9"/>
      <c r="N36" s="47">
        <f t="shared" si="5"/>
        <v>2042</v>
      </c>
      <c r="O36" s="62">
        <f t="shared" si="6"/>
        <v>842</v>
      </c>
      <c r="P36" s="58">
        <v>398</v>
      </c>
      <c r="Q36" s="51">
        <v>444</v>
      </c>
      <c r="R36" s="51"/>
      <c r="S36" s="51"/>
      <c r="T36" s="51"/>
      <c r="U36" s="51"/>
      <c r="V36" s="51"/>
      <c r="W36" s="51"/>
      <c r="X36" s="52"/>
      <c r="Y36" s="52"/>
      <c r="Z36" s="52"/>
      <c r="AA36" s="52"/>
      <c r="AB36" s="52"/>
      <c r="AC36" s="52"/>
      <c r="AD36" s="53"/>
    </row>
    <row r="37" spans="1:30" ht="21.6" customHeight="1" x14ac:dyDescent="0.2">
      <c r="A37" s="8">
        <v>31</v>
      </c>
      <c r="B37" s="11" t="str">
        <f>'Elenco Completo'!B37</f>
        <v>Galassi Sandro</v>
      </c>
      <c r="C37" s="12" t="str">
        <f>'Elenco Completo'!C37</f>
        <v>Komaros Sub Ancona</v>
      </c>
      <c r="D37" s="9">
        <v>1</v>
      </c>
      <c r="E37" s="9">
        <f t="shared" si="3"/>
        <v>398</v>
      </c>
      <c r="F37" s="9">
        <v>1</v>
      </c>
      <c r="G37" s="9"/>
      <c r="H37" s="9">
        <f t="shared" si="0"/>
        <v>398</v>
      </c>
      <c r="I37" s="9">
        <f t="shared" si="4"/>
        <v>300</v>
      </c>
      <c r="J37" s="9">
        <f t="shared" si="7"/>
        <v>0</v>
      </c>
      <c r="K37" s="9">
        <f t="shared" si="2"/>
        <v>300</v>
      </c>
      <c r="L37" s="9"/>
      <c r="M37" s="9"/>
      <c r="N37" s="47">
        <f t="shared" si="5"/>
        <v>998</v>
      </c>
      <c r="O37" s="62">
        <f t="shared" si="6"/>
        <v>398</v>
      </c>
      <c r="P37" s="58">
        <v>398</v>
      </c>
      <c r="Q37" s="51"/>
      <c r="R37" s="51"/>
      <c r="S37" s="51"/>
      <c r="T37" s="51"/>
      <c r="U37" s="51"/>
      <c r="V37" s="51"/>
      <c r="W37" s="51"/>
      <c r="X37" s="52"/>
      <c r="Y37" s="52"/>
      <c r="Z37" s="52"/>
      <c r="AA37" s="52"/>
      <c r="AB37" s="52"/>
      <c r="AC37" s="52"/>
      <c r="AD37" s="53"/>
    </row>
    <row r="38" spans="1:30" ht="21.6" customHeight="1" x14ac:dyDescent="0.2">
      <c r="A38" s="8">
        <v>32</v>
      </c>
      <c r="B38" s="11" t="str">
        <f>'Elenco Completo'!B38</f>
        <v>Ballardini Edoardo</v>
      </c>
      <c r="C38" s="12" t="str">
        <f>'Elenco Completo'!C38</f>
        <v>Circolo Subacqueo Mantovano</v>
      </c>
      <c r="D38" s="9">
        <v>1</v>
      </c>
      <c r="E38" s="9">
        <f t="shared" si="3"/>
        <v>540</v>
      </c>
      <c r="F38" s="9">
        <v>1</v>
      </c>
      <c r="G38" s="9"/>
      <c r="H38" s="9">
        <f t="shared" si="0"/>
        <v>540</v>
      </c>
      <c r="I38" s="9">
        <f t="shared" si="4"/>
        <v>300</v>
      </c>
      <c r="J38" s="9">
        <f t="shared" si="7"/>
        <v>0</v>
      </c>
      <c r="K38" s="9">
        <f t="shared" si="2"/>
        <v>300</v>
      </c>
      <c r="L38" s="9"/>
      <c r="M38" s="9"/>
      <c r="N38" s="47">
        <f t="shared" si="5"/>
        <v>1140</v>
      </c>
      <c r="O38" s="62">
        <f t="shared" si="6"/>
        <v>540</v>
      </c>
      <c r="P38" s="58">
        <v>540</v>
      </c>
      <c r="Q38" s="51"/>
      <c r="R38" s="51"/>
      <c r="S38" s="51"/>
      <c r="T38" s="51"/>
      <c r="U38" s="51"/>
      <c r="V38" s="51"/>
      <c r="W38" s="51"/>
      <c r="X38" s="52"/>
      <c r="Y38" s="52"/>
      <c r="Z38" s="52"/>
      <c r="AA38" s="52"/>
      <c r="AB38" s="52"/>
      <c r="AC38" s="52"/>
      <c r="AD38" s="53"/>
    </row>
    <row r="39" spans="1:30" ht="21.6" customHeight="1" x14ac:dyDescent="0.2">
      <c r="A39" s="8">
        <v>33</v>
      </c>
      <c r="B39" s="11"/>
      <c r="C39" s="12"/>
      <c r="D39" s="9"/>
      <c r="E39" s="9">
        <f t="shared" si="3"/>
        <v>0</v>
      </c>
      <c r="F39" s="9"/>
      <c r="G39" s="9"/>
      <c r="H39" s="9">
        <f t="shared" si="0"/>
        <v>0</v>
      </c>
      <c r="I39" s="9">
        <f t="shared" ref="I39:I49" si="8">F$4*D39</f>
        <v>0</v>
      </c>
      <c r="J39" s="9">
        <f t="shared" si="7"/>
        <v>0</v>
      </c>
      <c r="K39" s="9">
        <f t="shared" si="2"/>
        <v>0</v>
      </c>
      <c r="L39" s="9"/>
      <c r="M39" s="9"/>
      <c r="N39" s="47">
        <f t="shared" si="5"/>
        <v>0</v>
      </c>
      <c r="O39" s="63">
        <f t="shared" si="6"/>
        <v>0</v>
      </c>
      <c r="P39" s="59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3"/>
    </row>
    <row r="40" spans="1:30" ht="21.6" customHeight="1" x14ac:dyDescent="0.2">
      <c r="A40" s="8">
        <v>34</v>
      </c>
      <c r="B40" s="11"/>
      <c r="C40" s="12"/>
      <c r="D40" s="9"/>
      <c r="E40" s="9">
        <f t="shared" si="3"/>
        <v>0</v>
      </c>
      <c r="F40" s="9"/>
      <c r="G40" s="9"/>
      <c r="H40" s="9">
        <f t="shared" si="0"/>
        <v>0</v>
      </c>
      <c r="I40" s="9">
        <f t="shared" si="8"/>
        <v>0</v>
      </c>
      <c r="J40" s="9">
        <f t="shared" si="7"/>
        <v>0</v>
      </c>
      <c r="K40" s="9">
        <f t="shared" si="2"/>
        <v>0</v>
      </c>
      <c r="L40" s="9"/>
      <c r="M40" s="9"/>
      <c r="N40" s="47">
        <f t="shared" si="5"/>
        <v>0</v>
      </c>
      <c r="O40" s="63">
        <f t="shared" si="6"/>
        <v>0</v>
      </c>
      <c r="P40" s="59"/>
      <c r="Q40" s="52"/>
      <c r="R40" s="52"/>
      <c r="S40" s="52"/>
      <c r="T40" s="52"/>
      <c r="U40" s="52"/>
      <c r="V40" s="52"/>
      <c r="W40" s="52"/>
      <c r="X40" s="52"/>
      <c r="Y40" s="52"/>
      <c r="Z40" s="52"/>
      <c r="AA40" s="52"/>
      <c r="AB40" s="52"/>
      <c r="AC40" s="52"/>
      <c r="AD40" s="53"/>
    </row>
    <row r="41" spans="1:30" ht="21.6" customHeight="1" x14ac:dyDescent="0.2">
      <c r="A41" s="8">
        <v>35</v>
      </c>
      <c r="B41" s="11"/>
      <c r="C41" s="12"/>
      <c r="D41" s="9"/>
      <c r="E41" s="9">
        <f t="shared" si="3"/>
        <v>0</v>
      </c>
      <c r="F41" s="9"/>
      <c r="G41" s="9"/>
      <c r="H41" s="9">
        <f t="shared" si="0"/>
        <v>0</v>
      </c>
      <c r="I41" s="9">
        <f t="shared" si="8"/>
        <v>0</v>
      </c>
      <c r="J41" s="9">
        <f t="shared" si="7"/>
        <v>0</v>
      </c>
      <c r="K41" s="9">
        <f t="shared" si="2"/>
        <v>0</v>
      </c>
      <c r="L41" s="9"/>
      <c r="M41" s="9"/>
      <c r="N41" s="47">
        <f t="shared" si="5"/>
        <v>0</v>
      </c>
      <c r="O41" s="63">
        <f t="shared" si="6"/>
        <v>0</v>
      </c>
      <c r="P41" s="59"/>
      <c r="Q41" s="52"/>
      <c r="R41" s="52"/>
      <c r="S41" s="52"/>
      <c r="T41" s="52"/>
      <c r="U41" s="52"/>
      <c r="V41" s="52"/>
      <c r="W41" s="52"/>
      <c r="X41" s="52"/>
      <c r="Y41" s="52"/>
      <c r="Z41" s="52"/>
      <c r="AA41" s="52"/>
      <c r="AB41" s="52"/>
      <c r="AC41" s="52"/>
      <c r="AD41" s="53"/>
    </row>
    <row r="42" spans="1:30" ht="21.6" customHeight="1" x14ac:dyDescent="0.2">
      <c r="A42" s="8">
        <v>36</v>
      </c>
      <c r="B42" s="11"/>
      <c r="C42" s="12"/>
      <c r="D42" s="9"/>
      <c r="E42" s="9">
        <f t="shared" si="3"/>
        <v>0</v>
      </c>
      <c r="F42" s="9"/>
      <c r="G42" s="9"/>
      <c r="H42" s="9">
        <f t="shared" si="0"/>
        <v>0</v>
      </c>
      <c r="I42" s="9">
        <f t="shared" si="8"/>
        <v>0</v>
      </c>
      <c r="J42" s="9">
        <f t="shared" si="7"/>
        <v>0</v>
      </c>
      <c r="K42" s="9">
        <f t="shared" si="2"/>
        <v>0</v>
      </c>
      <c r="L42" s="9"/>
      <c r="M42" s="9"/>
      <c r="N42" s="47">
        <f t="shared" si="5"/>
        <v>0</v>
      </c>
      <c r="O42" s="63">
        <f t="shared" si="6"/>
        <v>0</v>
      </c>
      <c r="P42" s="59"/>
      <c r="Q42" s="52"/>
      <c r="R42" s="52"/>
      <c r="S42" s="52"/>
      <c r="T42" s="52"/>
      <c r="U42" s="52"/>
      <c r="V42" s="52"/>
      <c r="W42" s="52"/>
      <c r="X42" s="52"/>
      <c r="Y42" s="52"/>
      <c r="Z42" s="52"/>
      <c r="AA42" s="52"/>
      <c r="AB42" s="52"/>
      <c r="AC42" s="52"/>
      <c r="AD42" s="53"/>
    </row>
    <row r="43" spans="1:30" ht="21.6" customHeight="1" x14ac:dyDescent="0.2">
      <c r="A43" s="8">
        <v>37</v>
      </c>
      <c r="B43" s="11"/>
      <c r="C43" s="12"/>
      <c r="D43" s="9"/>
      <c r="E43" s="9">
        <f t="shared" si="3"/>
        <v>0</v>
      </c>
      <c r="F43" s="9"/>
      <c r="G43" s="9"/>
      <c r="H43" s="9">
        <f t="shared" si="0"/>
        <v>0</v>
      </c>
      <c r="I43" s="9">
        <f t="shared" si="8"/>
        <v>0</v>
      </c>
      <c r="J43" s="9">
        <f t="shared" si="7"/>
        <v>0</v>
      </c>
      <c r="K43" s="9">
        <f t="shared" si="2"/>
        <v>0</v>
      </c>
      <c r="L43" s="9"/>
      <c r="M43" s="9"/>
      <c r="N43" s="47">
        <f t="shared" si="5"/>
        <v>0</v>
      </c>
      <c r="O43" s="63">
        <f t="shared" si="6"/>
        <v>0</v>
      </c>
      <c r="P43" s="59"/>
      <c r="Q43" s="52"/>
      <c r="R43" s="52"/>
      <c r="S43" s="52"/>
      <c r="T43" s="52"/>
      <c r="U43" s="52"/>
      <c r="V43" s="52"/>
      <c r="W43" s="52"/>
      <c r="X43" s="52"/>
      <c r="Y43" s="52"/>
      <c r="Z43" s="52"/>
      <c r="AA43" s="52"/>
      <c r="AB43" s="52"/>
      <c r="AC43" s="52"/>
      <c r="AD43" s="53"/>
    </row>
    <row r="44" spans="1:30" ht="21.6" customHeight="1" x14ac:dyDescent="0.2">
      <c r="A44" s="8">
        <v>38</v>
      </c>
      <c r="B44" s="11"/>
      <c r="C44" s="12"/>
      <c r="D44" s="9"/>
      <c r="E44" s="9">
        <f t="shared" si="3"/>
        <v>0</v>
      </c>
      <c r="F44" s="9"/>
      <c r="G44" s="9"/>
      <c r="H44" s="9">
        <f t="shared" si="0"/>
        <v>0</v>
      </c>
      <c r="I44" s="9">
        <f t="shared" si="8"/>
        <v>0</v>
      </c>
      <c r="J44" s="9">
        <f t="shared" si="7"/>
        <v>0</v>
      </c>
      <c r="K44" s="9">
        <f t="shared" si="2"/>
        <v>0</v>
      </c>
      <c r="L44" s="9"/>
      <c r="M44" s="9"/>
      <c r="N44" s="47">
        <f t="shared" si="5"/>
        <v>0</v>
      </c>
      <c r="O44" s="63">
        <f t="shared" si="6"/>
        <v>0</v>
      </c>
      <c r="P44" s="59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3"/>
    </row>
    <row r="45" spans="1:30" ht="21.6" customHeight="1" x14ac:dyDescent="0.2">
      <c r="A45" s="8">
        <v>39</v>
      </c>
      <c r="B45" s="11"/>
      <c r="C45" s="12"/>
      <c r="D45" s="9"/>
      <c r="E45" s="9">
        <f t="shared" si="3"/>
        <v>0</v>
      </c>
      <c r="F45" s="9"/>
      <c r="G45" s="9"/>
      <c r="H45" s="9">
        <f t="shared" si="0"/>
        <v>0</v>
      </c>
      <c r="I45" s="9">
        <f t="shared" si="8"/>
        <v>0</v>
      </c>
      <c r="J45" s="9">
        <f t="shared" si="7"/>
        <v>0</v>
      </c>
      <c r="K45" s="9">
        <f t="shared" si="2"/>
        <v>0</v>
      </c>
      <c r="L45" s="9"/>
      <c r="M45" s="9"/>
      <c r="N45" s="47">
        <f t="shared" si="5"/>
        <v>0</v>
      </c>
      <c r="O45" s="63">
        <f t="shared" si="6"/>
        <v>0</v>
      </c>
      <c r="P45" s="59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3"/>
    </row>
    <row r="46" spans="1:30" ht="21.6" customHeight="1" x14ac:dyDescent="0.2">
      <c r="A46" s="8">
        <v>40</v>
      </c>
      <c r="B46" s="11"/>
      <c r="C46" s="12"/>
      <c r="D46" s="9"/>
      <c r="E46" s="9">
        <f t="shared" si="3"/>
        <v>0</v>
      </c>
      <c r="F46" s="9"/>
      <c r="G46" s="9"/>
      <c r="H46" s="9">
        <f t="shared" si="0"/>
        <v>0</v>
      </c>
      <c r="I46" s="9">
        <f t="shared" si="8"/>
        <v>0</v>
      </c>
      <c r="J46" s="9">
        <f t="shared" si="7"/>
        <v>0</v>
      </c>
      <c r="K46" s="9">
        <f t="shared" si="2"/>
        <v>0</v>
      </c>
      <c r="L46" s="9"/>
      <c r="M46" s="9"/>
      <c r="N46" s="47">
        <f t="shared" si="5"/>
        <v>0</v>
      </c>
      <c r="O46" s="63">
        <f t="shared" si="6"/>
        <v>0</v>
      </c>
      <c r="P46" s="59"/>
      <c r="Q46" s="52"/>
      <c r="R46" s="52"/>
      <c r="S46" s="52"/>
      <c r="T46" s="52"/>
      <c r="U46" s="52"/>
      <c r="V46" s="52"/>
      <c r="W46" s="52"/>
      <c r="X46" s="52"/>
      <c r="Y46" s="52"/>
      <c r="Z46" s="52"/>
      <c r="AA46" s="52"/>
      <c r="AB46" s="52"/>
      <c r="AC46" s="52"/>
      <c r="AD46" s="53"/>
    </row>
    <row r="47" spans="1:30" ht="21.6" customHeight="1" x14ac:dyDescent="0.2">
      <c r="A47" s="8">
        <v>41</v>
      </c>
      <c r="B47" s="11"/>
      <c r="C47" s="12"/>
      <c r="D47" s="9"/>
      <c r="E47" s="9">
        <f t="shared" si="3"/>
        <v>0</v>
      </c>
      <c r="F47" s="9"/>
      <c r="G47" s="9"/>
      <c r="H47" s="9">
        <f t="shared" si="0"/>
        <v>0</v>
      </c>
      <c r="I47" s="9">
        <f t="shared" si="8"/>
        <v>0</v>
      </c>
      <c r="J47" s="9">
        <f t="shared" si="7"/>
        <v>0</v>
      </c>
      <c r="K47" s="9">
        <f t="shared" si="2"/>
        <v>0</v>
      </c>
      <c r="L47" s="9"/>
      <c r="M47" s="9"/>
      <c r="N47" s="47">
        <f t="shared" si="5"/>
        <v>0</v>
      </c>
      <c r="O47" s="63">
        <f t="shared" si="6"/>
        <v>0</v>
      </c>
      <c r="P47" s="59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2"/>
      <c r="AC47" s="52"/>
      <c r="AD47" s="53"/>
    </row>
    <row r="48" spans="1:30" ht="21.6" customHeight="1" x14ac:dyDescent="0.2">
      <c r="A48" s="8">
        <v>42</v>
      </c>
      <c r="B48" s="11"/>
      <c r="C48" s="12"/>
      <c r="D48" s="9"/>
      <c r="E48" s="9">
        <f t="shared" si="3"/>
        <v>0</v>
      </c>
      <c r="F48" s="9"/>
      <c r="G48" s="9"/>
      <c r="H48" s="9">
        <f t="shared" si="0"/>
        <v>0</v>
      </c>
      <c r="I48" s="9">
        <f t="shared" si="8"/>
        <v>0</v>
      </c>
      <c r="J48" s="9">
        <f t="shared" si="7"/>
        <v>0</v>
      </c>
      <c r="K48" s="9">
        <f t="shared" si="2"/>
        <v>0</v>
      </c>
      <c r="L48" s="9"/>
      <c r="M48" s="9"/>
      <c r="N48" s="47">
        <f t="shared" si="5"/>
        <v>0</v>
      </c>
      <c r="O48" s="63">
        <f t="shared" si="6"/>
        <v>0</v>
      </c>
      <c r="P48" s="59"/>
      <c r="Q48" s="52"/>
      <c r="R48" s="52"/>
      <c r="S48" s="52"/>
      <c r="T48" s="52"/>
      <c r="U48" s="52"/>
      <c r="V48" s="52"/>
      <c r="W48" s="52"/>
      <c r="X48" s="52"/>
      <c r="Y48" s="52"/>
      <c r="Z48" s="52"/>
      <c r="AA48" s="52"/>
      <c r="AB48" s="52"/>
      <c r="AC48" s="52"/>
      <c r="AD48" s="53"/>
    </row>
    <row r="49" spans="1:30" ht="21.6" customHeight="1" x14ac:dyDescent="0.2">
      <c r="A49" s="8">
        <v>43</v>
      </c>
      <c r="B49" s="11" t="str">
        <f>'Elenco Completo'!B41</f>
        <v>PARTECIPANTI n. 32</v>
      </c>
      <c r="C49" s="12"/>
      <c r="D49" s="9"/>
      <c r="E49" s="9">
        <f t="shared" si="3"/>
        <v>0</v>
      </c>
      <c r="F49" s="9"/>
      <c r="G49" s="9"/>
      <c r="H49" s="9">
        <f t="shared" si="0"/>
        <v>0</v>
      </c>
      <c r="I49" s="9">
        <f t="shared" si="8"/>
        <v>0</v>
      </c>
      <c r="J49" s="9">
        <v>0</v>
      </c>
      <c r="K49" s="9">
        <f t="shared" si="2"/>
        <v>0</v>
      </c>
      <c r="L49" s="9"/>
      <c r="M49" s="9"/>
      <c r="N49" s="47">
        <f t="shared" si="5"/>
        <v>0</v>
      </c>
      <c r="O49" s="63">
        <f t="shared" si="6"/>
        <v>0</v>
      </c>
      <c r="P49" s="59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3"/>
    </row>
    <row r="50" spans="1:30" ht="21.6" customHeight="1" x14ac:dyDescent="0.2">
      <c r="A50" s="8">
        <v>44</v>
      </c>
      <c r="B50" s="11"/>
      <c r="C50" s="12"/>
      <c r="D50" s="9"/>
      <c r="E50" s="9"/>
      <c r="F50" s="9"/>
      <c r="G50" s="9"/>
      <c r="H50" s="9"/>
      <c r="I50" s="9"/>
      <c r="J50" s="9"/>
      <c r="K50" s="9"/>
      <c r="L50" s="9"/>
      <c r="M50" s="9"/>
      <c r="N50" s="47"/>
      <c r="O50" s="63">
        <f t="shared" si="6"/>
        <v>0</v>
      </c>
      <c r="P50" s="59"/>
      <c r="Q50" s="52"/>
      <c r="R50" s="52"/>
      <c r="S50" s="52"/>
      <c r="T50" s="52"/>
      <c r="U50" s="52"/>
      <c r="V50" s="52"/>
      <c r="W50" s="52"/>
      <c r="X50" s="52"/>
      <c r="Y50" s="52"/>
      <c r="Z50" s="52"/>
      <c r="AA50" s="52"/>
      <c r="AB50" s="52"/>
      <c r="AC50" s="52"/>
      <c r="AD50" s="53"/>
    </row>
    <row r="51" spans="1:30" ht="21.6" customHeight="1" thickBot="1" x14ac:dyDescent="0.25">
      <c r="A51" s="8">
        <v>45</v>
      </c>
      <c r="B51" s="11"/>
      <c r="C51" s="12"/>
      <c r="D51" s="9"/>
      <c r="E51" s="9"/>
      <c r="F51" s="9"/>
      <c r="G51" s="9"/>
      <c r="H51" s="9"/>
      <c r="I51" s="9"/>
      <c r="J51" s="9"/>
      <c r="K51" s="9"/>
      <c r="L51" s="9"/>
      <c r="M51" s="9"/>
      <c r="N51" s="47"/>
      <c r="O51" s="64">
        <f t="shared" si="6"/>
        <v>0</v>
      </c>
      <c r="P51" s="60"/>
      <c r="Q51" s="54"/>
      <c r="R51" s="54"/>
      <c r="S51" s="54"/>
      <c r="T51" s="54"/>
      <c r="U51" s="54"/>
      <c r="V51" s="54"/>
      <c r="W51" s="54"/>
      <c r="X51" s="54"/>
      <c r="Y51" s="54"/>
      <c r="Z51" s="54"/>
      <c r="AA51" s="54"/>
      <c r="AB51" s="54"/>
      <c r="AC51" s="54"/>
      <c r="AD51" s="55"/>
    </row>
  </sheetData>
  <mergeCells count="3">
    <mergeCell ref="A1:D1"/>
    <mergeCell ref="D5:G5"/>
    <mergeCell ref="H5:K5"/>
  </mergeCells>
  <phoneticPr fontId="0" type="noConversion"/>
  <pageMargins left="0.74803149606299213" right="0.74803149606299213" top="0.62992125984251968" bottom="0.70866141732283472" header="0.51181102362204722" footer="0.51181102362204722"/>
  <pageSetup paperSize="8" scale="50" orientation="landscape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G54"/>
  <sheetViews>
    <sheetView workbookViewId="0">
      <selection activeCell="I50" sqref="I50"/>
    </sheetView>
  </sheetViews>
  <sheetFormatPr defaultRowHeight="12.75" x14ac:dyDescent="0.2"/>
  <cols>
    <col min="2" max="2" width="12.7109375" customWidth="1"/>
    <col min="3" max="4" width="30.7109375" customWidth="1"/>
    <col min="5" max="5" width="18.7109375" customWidth="1"/>
    <col min="7" max="7" width="10.140625" customWidth="1"/>
  </cols>
  <sheetData>
    <row r="1" spans="2:7" ht="30" customHeight="1" x14ac:dyDescent="0.2">
      <c r="B1" s="74" t="s">
        <v>0</v>
      </c>
      <c r="C1" s="74"/>
      <c r="D1" s="74"/>
      <c r="E1" s="74"/>
    </row>
    <row r="2" spans="2:7" ht="30" customHeight="1" x14ac:dyDescent="0.2">
      <c r="B2" s="2" t="s">
        <v>5</v>
      </c>
      <c r="C2" s="2"/>
      <c r="D2" s="3" t="str">
        <f>'Elenco Completo'!C2</f>
        <v>32° COPPA CITTA' DI PESARO</v>
      </c>
      <c r="E2" s="3"/>
      <c r="F2" s="2"/>
      <c r="G2" s="2"/>
    </row>
    <row r="3" spans="2:7" ht="30" customHeight="1" thickBot="1" x14ac:dyDescent="0.25">
      <c r="B3" s="2" t="s">
        <v>3</v>
      </c>
      <c r="C3" s="17" t="s">
        <v>107</v>
      </c>
      <c r="D3" s="2" t="s">
        <v>4</v>
      </c>
      <c r="E3" s="2" t="s">
        <v>31</v>
      </c>
      <c r="F3" s="2"/>
      <c r="G3" s="2"/>
    </row>
    <row r="4" spans="2:7" ht="30" customHeight="1" thickBot="1" x14ac:dyDescent="0.25">
      <c r="B4" s="2" t="str">
        <f>'Elenco Completo'!A4</f>
        <v>NUMERO CONCORRENTI =  32</v>
      </c>
      <c r="C4" s="2"/>
      <c r="D4" s="14" t="s">
        <v>11</v>
      </c>
      <c r="E4" s="6">
        <v>300</v>
      </c>
      <c r="F4" s="2"/>
      <c r="G4" s="2"/>
    </row>
    <row r="5" spans="2:7" ht="30" customHeight="1" thickBot="1" x14ac:dyDescent="0.25">
      <c r="B5" s="2" t="s">
        <v>41</v>
      </c>
      <c r="C5" s="3"/>
      <c r="D5" s="14"/>
      <c r="E5" s="6"/>
    </row>
    <row r="6" spans="2:7" ht="39.950000000000003" customHeight="1" thickBot="1" x14ac:dyDescent="0.25">
      <c r="B6" s="10" t="s">
        <v>6</v>
      </c>
      <c r="C6" s="10" t="s">
        <v>7</v>
      </c>
      <c r="D6" s="10" t="s">
        <v>2</v>
      </c>
      <c r="E6" s="10" t="s">
        <v>18</v>
      </c>
      <c r="G6" s="33" t="s">
        <v>28</v>
      </c>
    </row>
    <row r="7" spans="2:7" s="1" customFormat="1" ht="20.100000000000001" customHeight="1" x14ac:dyDescent="0.2">
      <c r="B7" s="8">
        <v>1</v>
      </c>
      <c r="C7" s="22" t="str">
        <f>'Pesatura un giorno'!B7</f>
        <v>Luca Terenzi</v>
      </c>
      <c r="D7" s="23" t="str">
        <f>'Pesatura un giorno'!C7</f>
        <v>Centro sub Pesaro</v>
      </c>
      <c r="E7" s="24">
        <f>'Pesatura un giorno'!N7</f>
        <v>906</v>
      </c>
    </row>
    <row r="8" spans="2:7" s="1" customFormat="1" ht="20.100000000000001" customHeight="1" x14ac:dyDescent="0.2">
      <c r="B8" s="8">
        <v>2</v>
      </c>
      <c r="C8" s="22" t="str">
        <f>'Pesatura un giorno'!B8</f>
        <v>Clemente Marco</v>
      </c>
      <c r="D8" s="23" t="str">
        <f>'Pesatura un giorno'!C8</f>
        <v>Centro sub Pesaro</v>
      </c>
      <c r="E8" s="24">
        <f>'Pesatura un giorno'!N8</f>
        <v>2574</v>
      </c>
    </row>
    <row r="9" spans="2:7" s="1" customFormat="1" ht="20.100000000000001" customHeight="1" x14ac:dyDescent="0.2">
      <c r="B9" s="8">
        <v>3</v>
      </c>
      <c r="C9" s="22" t="str">
        <f>'Pesatura un giorno'!B9</f>
        <v>Manfrini Marco</v>
      </c>
      <c r="D9" s="23" t="str">
        <f>'Pesatura un giorno'!C9</f>
        <v>Centro sub Pesaro</v>
      </c>
      <c r="E9" s="24">
        <f>'Pesatura un giorno'!N9</f>
        <v>5982</v>
      </c>
    </row>
    <row r="10" spans="2:7" s="1" customFormat="1" ht="22.5" customHeight="1" x14ac:dyDescent="0.2">
      <c r="B10" s="8">
        <v>4</v>
      </c>
      <c r="C10" s="22" t="str">
        <f>'Pesatura un giorno'!B10</f>
        <v>Ceccolini Mauro</v>
      </c>
      <c r="D10" s="23" t="str">
        <f>'Pesatura un giorno'!C10</f>
        <v>Centro sub Pesaro</v>
      </c>
      <c r="E10" s="24">
        <f>'Pesatura un giorno'!N10</f>
        <v>1880</v>
      </c>
    </row>
    <row r="11" spans="2:7" s="1" customFormat="1" ht="20.100000000000001" customHeight="1" x14ac:dyDescent="0.2">
      <c r="B11" s="8">
        <v>5</v>
      </c>
      <c r="C11" s="22" t="str">
        <f>'Pesatura un giorno'!B11</f>
        <v>Liuzzi Francesco</v>
      </c>
      <c r="D11" s="23" t="str">
        <f>'Pesatura un giorno'!C11</f>
        <v>Centro sub Pesaro</v>
      </c>
      <c r="E11" s="24">
        <f>'Pesatura un giorno'!N11</f>
        <v>0</v>
      </c>
    </row>
    <row r="12" spans="2:7" s="1" customFormat="1" ht="20.100000000000001" customHeight="1" x14ac:dyDescent="0.2">
      <c r="B12" s="8">
        <v>6</v>
      </c>
      <c r="C12" s="22" t="str">
        <f>'Pesatura un giorno'!B12</f>
        <v>Francolini Andrea</v>
      </c>
      <c r="D12" s="23" t="str">
        <f>'Pesatura un giorno'!C12</f>
        <v>Centro sub Pesaro</v>
      </c>
      <c r="E12" s="24">
        <f>'Pesatura un giorno'!N12</f>
        <v>1664</v>
      </c>
    </row>
    <row r="13" spans="2:7" s="1" customFormat="1" ht="20.100000000000001" customHeight="1" x14ac:dyDescent="0.2">
      <c r="B13" s="8">
        <v>7</v>
      </c>
      <c r="C13" s="22" t="str">
        <f>'Pesatura un giorno'!B13</f>
        <v>Melle Claudio</v>
      </c>
      <c r="D13" s="23" t="str">
        <f>'Pesatura un giorno'!C13</f>
        <v>Centro sub Pesaro</v>
      </c>
      <c r="E13" s="24">
        <f>'Pesatura un giorno'!N13</f>
        <v>4134</v>
      </c>
    </row>
    <row r="14" spans="2:7" s="1" customFormat="1" ht="20.100000000000001" customHeight="1" x14ac:dyDescent="0.2">
      <c r="B14" s="8">
        <v>8</v>
      </c>
      <c r="C14" s="22" t="str">
        <f>'Pesatura un giorno'!B14</f>
        <v>Vichi Niccolò</v>
      </c>
      <c r="D14" s="23" t="str">
        <f>'Pesatura un giorno'!C14</f>
        <v>Centro sub Pesaro</v>
      </c>
      <c r="E14" s="24">
        <f>'Pesatura un giorno'!N14</f>
        <v>2324</v>
      </c>
    </row>
    <row r="15" spans="2:7" s="1" customFormat="1" ht="20.100000000000001" customHeight="1" x14ac:dyDescent="0.2">
      <c r="B15" s="8">
        <v>9</v>
      </c>
      <c r="C15" s="22" t="str">
        <f>'Pesatura un giorno'!B15</f>
        <v>Trebbi Ettore</v>
      </c>
      <c r="D15" s="23" t="str">
        <f>'Pesatura un giorno'!C15</f>
        <v>Sub Tridente</v>
      </c>
      <c r="E15" s="24">
        <f>'Pesatura un giorno'!N15</f>
        <v>4994</v>
      </c>
    </row>
    <row r="16" spans="2:7" s="1" customFormat="1" ht="20.100000000000001" customHeight="1" x14ac:dyDescent="0.2">
      <c r="B16" s="8">
        <v>10</v>
      </c>
      <c r="C16" s="22" t="str">
        <f>'Pesatura un giorno'!B16</f>
        <v>Rossi Fabrizio</v>
      </c>
      <c r="D16" s="23" t="str">
        <f>'Pesatura un giorno'!C16</f>
        <v>Sub Tridente</v>
      </c>
      <c r="E16" s="24">
        <f>'Pesatura un giorno'!N16</f>
        <v>5060</v>
      </c>
    </row>
    <row r="17" spans="2:5" s="1" customFormat="1" ht="20.100000000000001" customHeight="1" x14ac:dyDescent="0.2">
      <c r="B17" s="8">
        <v>11</v>
      </c>
      <c r="C17" s="22" t="str">
        <f>'Pesatura un giorno'!B17</f>
        <v>Scognamiglio Giuseppe</v>
      </c>
      <c r="D17" s="23" t="str">
        <f>'Pesatura un giorno'!C17</f>
        <v>Sub Tridente</v>
      </c>
      <c r="E17" s="24">
        <f>'Pesatura un giorno'!N17</f>
        <v>2866</v>
      </c>
    </row>
    <row r="18" spans="2:5" s="1" customFormat="1" ht="20.100000000000001" customHeight="1" x14ac:dyDescent="0.2">
      <c r="B18" s="8">
        <v>12</v>
      </c>
      <c r="C18" s="22" t="str">
        <f>'Pesatura un giorno'!B18</f>
        <v>Brualdi Samuele</v>
      </c>
      <c r="D18" s="23" t="str">
        <f>'Pesatura un giorno'!C18</f>
        <v>Sub Tridente</v>
      </c>
      <c r="E18" s="24">
        <f>'Pesatura un giorno'!N18</f>
        <v>3020</v>
      </c>
    </row>
    <row r="19" spans="2:5" s="1" customFormat="1" ht="20.100000000000001" customHeight="1" x14ac:dyDescent="0.2">
      <c r="B19" s="8">
        <v>13</v>
      </c>
      <c r="C19" s="22" t="str">
        <f>'Pesatura un giorno'!B19</f>
        <v>Palazzi Giacomo</v>
      </c>
      <c r="D19" s="23" t="str">
        <f>'Pesatura un giorno'!C19</f>
        <v>Sub Tridente</v>
      </c>
      <c r="E19" s="24">
        <f>'Pesatura un giorno'!N19</f>
        <v>2106</v>
      </c>
    </row>
    <row r="20" spans="2:5" s="1" customFormat="1" ht="20.100000000000001" customHeight="1" x14ac:dyDescent="0.2">
      <c r="B20" s="8">
        <v>14</v>
      </c>
      <c r="C20" s="22" t="str">
        <f>'Pesatura un giorno'!B20</f>
        <v>Brualdi Simone</v>
      </c>
      <c r="D20" s="23" t="str">
        <f>'Pesatura un giorno'!C20</f>
        <v>Sub Tridente</v>
      </c>
      <c r="E20" s="24">
        <f>'Pesatura un giorno'!N20</f>
        <v>5150</v>
      </c>
    </row>
    <row r="21" spans="2:5" s="1" customFormat="1" ht="20.100000000000001" customHeight="1" x14ac:dyDescent="0.2">
      <c r="B21" s="8">
        <v>15</v>
      </c>
      <c r="C21" s="22" t="str">
        <f>'Pesatura un giorno'!B21</f>
        <v>Mariotti Marco</v>
      </c>
      <c r="D21" s="23" t="str">
        <f>'Pesatura un giorno'!C21</f>
        <v>Sub Tridente</v>
      </c>
      <c r="E21" s="24">
        <f>'Pesatura un giorno'!N21</f>
        <v>874</v>
      </c>
    </row>
    <row r="22" spans="2:5" s="1" customFormat="1" ht="20.100000000000001" customHeight="1" x14ac:dyDescent="0.2">
      <c r="B22" s="8">
        <v>16</v>
      </c>
      <c r="C22" s="22" t="str">
        <f>'Pesatura un giorno'!B22</f>
        <v>Della Martire Matteo</v>
      </c>
      <c r="D22" s="23" t="str">
        <f>'Pesatura un giorno'!C22</f>
        <v>Sub Tridente</v>
      </c>
      <c r="E22" s="24">
        <f>'Pesatura un giorno'!N22</f>
        <v>3654</v>
      </c>
    </row>
    <row r="23" spans="2:5" s="1" customFormat="1" ht="20.100000000000001" customHeight="1" x14ac:dyDescent="0.2">
      <c r="B23" s="8">
        <v>17</v>
      </c>
      <c r="C23" s="22" t="str">
        <f>'Pesatura un giorno'!B23</f>
        <v>Camprini Giuliano</v>
      </c>
      <c r="D23" s="23" t="str">
        <f>'Pesatura un giorno'!C23</f>
        <v>Monsub Jesi</v>
      </c>
      <c r="E23" s="24">
        <f>'Pesatura un giorno'!N23</f>
        <v>3378</v>
      </c>
    </row>
    <row r="24" spans="2:5" s="1" customFormat="1" ht="20.100000000000001" customHeight="1" x14ac:dyDescent="0.2">
      <c r="B24" s="8">
        <v>18</v>
      </c>
      <c r="C24" s="22" t="str">
        <f>'Pesatura un giorno'!B24</f>
        <v>Rinaldi Michele</v>
      </c>
      <c r="D24" s="23" t="str">
        <f>'Pesatura un giorno'!C24</f>
        <v>Monsub Jesi</v>
      </c>
      <c r="E24" s="24">
        <f>'Pesatura un giorno'!N24</f>
        <v>0</v>
      </c>
    </row>
    <row r="25" spans="2:5" s="1" customFormat="1" ht="20.100000000000001" customHeight="1" x14ac:dyDescent="0.2">
      <c r="B25" s="8">
        <v>19</v>
      </c>
      <c r="C25" s="22" t="str">
        <f>'Pesatura un giorno'!B25</f>
        <v>Sbaffi Matteo</v>
      </c>
      <c r="D25" s="23" t="str">
        <f>'Pesatura un giorno'!C25</f>
        <v>Monsub Jesi</v>
      </c>
      <c r="E25" s="24">
        <f>'Pesatura un giorno'!N25</f>
        <v>4072</v>
      </c>
    </row>
    <row r="26" spans="2:5" s="1" customFormat="1" ht="20.100000000000001" customHeight="1" x14ac:dyDescent="0.2">
      <c r="B26" s="8">
        <v>20</v>
      </c>
      <c r="C26" s="22" t="str">
        <f>'Pesatura un giorno'!B26</f>
        <v>Lucesoli Giorgio</v>
      </c>
      <c r="D26" s="23" t="str">
        <f>'Pesatura un giorno'!C26</f>
        <v>Monsub Jesi</v>
      </c>
      <c r="E26" s="24">
        <f>'Pesatura un giorno'!N26</f>
        <v>0</v>
      </c>
    </row>
    <row r="27" spans="2:5" s="1" customFormat="1" ht="20.100000000000001" customHeight="1" x14ac:dyDescent="0.2">
      <c r="B27" s="8">
        <v>21</v>
      </c>
      <c r="C27" s="22" t="str">
        <f>'Pesatura un giorno'!B27</f>
        <v>Palumbo Nino</v>
      </c>
      <c r="D27" s="23" t="str">
        <f>'Pesatura un giorno'!C27</f>
        <v>Monsub Jesi</v>
      </c>
      <c r="E27" s="24">
        <f>'Pesatura un giorno'!N27</f>
        <v>2152</v>
      </c>
    </row>
    <row r="28" spans="2:5" s="1" customFormat="1" ht="20.100000000000001" customHeight="1" x14ac:dyDescent="0.2">
      <c r="B28" s="8">
        <v>22</v>
      </c>
      <c r="C28" s="22" t="str">
        <f>'Pesatura un giorno'!B28</f>
        <v>Pietrucci Pino</v>
      </c>
      <c r="D28" s="23" t="str">
        <f>'Pesatura un giorno'!C28</f>
        <v>Monsub Jesi</v>
      </c>
      <c r="E28" s="24">
        <f>'Pesatura un giorno'!N28</f>
        <v>0</v>
      </c>
    </row>
    <row r="29" spans="2:5" s="1" customFormat="1" ht="20.100000000000001" customHeight="1" x14ac:dyDescent="0.2">
      <c r="B29" s="8">
        <v>23</v>
      </c>
      <c r="C29" s="22" t="str">
        <f>'Pesatura un giorno'!B29</f>
        <v>Ponzio Leonardo</v>
      </c>
      <c r="D29" s="23" t="str">
        <f>'Pesatura un giorno'!C29</f>
        <v>Monsub Jesi</v>
      </c>
      <c r="E29" s="24">
        <f>'Pesatura un giorno'!N29</f>
        <v>3192</v>
      </c>
    </row>
    <row r="30" spans="2:5" s="1" customFormat="1" ht="20.100000000000001" customHeight="1" x14ac:dyDescent="0.2">
      <c r="B30" s="8">
        <v>24</v>
      </c>
      <c r="C30" s="22" t="str">
        <f>'Pesatura un giorno'!B30</f>
        <v>Simonetti Maurizio</v>
      </c>
      <c r="D30" s="23" t="str">
        <f>'Pesatura un giorno'!C30</f>
        <v>Monsub Jesi</v>
      </c>
      <c r="E30" s="24">
        <f>'Pesatura un giorno'!N30</f>
        <v>0</v>
      </c>
    </row>
    <row r="31" spans="2:5" s="1" customFormat="1" ht="20.100000000000001" customHeight="1" x14ac:dyDescent="0.2">
      <c r="B31" s="8">
        <v>25</v>
      </c>
      <c r="C31" s="22" t="str">
        <f>'Pesatura un giorno'!B31</f>
        <v>Maccioni Damiano</v>
      </c>
      <c r="D31" s="23" t="str">
        <f>'Pesatura un giorno'!C31</f>
        <v>Monsub Jesi</v>
      </c>
      <c r="E31" s="24">
        <f>'Pesatura un giorno'!N31</f>
        <v>0</v>
      </c>
    </row>
    <row r="32" spans="2:5" s="1" customFormat="1" ht="20.100000000000001" customHeight="1" x14ac:dyDescent="0.2">
      <c r="B32" s="8">
        <v>26</v>
      </c>
      <c r="C32" s="22" t="str">
        <f>'Pesatura un giorno'!B32</f>
        <v>Ricci Fabio</v>
      </c>
      <c r="D32" s="23" t="str">
        <f>'Pesatura un giorno'!C32</f>
        <v>A.S.D. World Diving</v>
      </c>
      <c r="E32" s="24">
        <f>'Pesatura un giorno'!N32</f>
        <v>1708</v>
      </c>
    </row>
    <row r="33" spans="2:5" s="1" customFormat="1" ht="20.100000000000001" customHeight="1" x14ac:dyDescent="0.2">
      <c r="B33" s="8">
        <v>27</v>
      </c>
      <c r="C33" s="22" t="str">
        <f>'Pesatura un giorno'!B33</f>
        <v>Pascqualini Camillo</v>
      </c>
      <c r="D33" s="23" t="str">
        <f>'Pesatura un giorno'!C33</f>
        <v>Komaros Sub Ancona</v>
      </c>
      <c r="E33" s="24">
        <f>'Pesatura un giorno'!N33</f>
        <v>1104</v>
      </c>
    </row>
    <row r="34" spans="2:5" s="1" customFormat="1" ht="20.100000000000001" customHeight="1" x14ac:dyDescent="0.2">
      <c r="B34" s="8">
        <v>28</v>
      </c>
      <c r="C34" s="22" t="str">
        <f>'Pesatura un giorno'!B34</f>
        <v>Zenobi Alessio</v>
      </c>
      <c r="D34" s="23" t="str">
        <f>'Pesatura un giorno'!C34</f>
        <v>Komaros Sub Ancona</v>
      </c>
      <c r="E34" s="24">
        <f>'Pesatura un giorno'!N34</f>
        <v>884</v>
      </c>
    </row>
    <row r="35" spans="2:5" s="1" customFormat="1" ht="20.100000000000001" customHeight="1" x14ac:dyDescent="0.2">
      <c r="B35" s="8">
        <v>29</v>
      </c>
      <c r="C35" s="22" t="str">
        <f>'Pesatura un giorno'!B35</f>
        <v>Runa Leidi</v>
      </c>
      <c r="D35" s="23" t="str">
        <f>'Pesatura un giorno'!C35</f>
        <v>Komaros Sub Ancona</v>
      </c>
      <c r="E35" s="24">
        <f>'Pesatura un giorno'!N35</f>
        <v>0</v>
      </c>
    </row>
    <row r="36" spans="2:5" s="1" customFormat="1" ht="20.100000000000001" customHeight="1" x14ac:dyDescent="0.2">
      <c r="B36" s="8">
        <v>30</v>
      </c>
      <c r="C36" s="22" t="str">
        <f>'Pesatura un giorno'!B36</f>
        <v>Cioffi Lorenzo</v>
      </c>
      <c r="D36" s="23" t="str">
        <f>'Pesatura un giorno'!C36</f>
        <v>Komaros Sub Ancona</v>
      </c>
      <c r="E36" s="24">
        <f>'Pesatura un giorno'!N36</f>
        <v>2042</v>
      </c>
    </row>
    <row r="37" spans="2:5" s="1" customFormat="1" ht="20.100000000000001" customHeight="1" x14ac:dyDescent="0.2">
      <c r="B37" s="8">
        <v>31</v>
      </c>
      <c r="C37" s="22" t="str">
        <f>'Pesatura un giorno'!B37</f>
        <v>Galassi Sandro</v>
      </c>
      <c r="D37" s="23" t="str">
        <f>'Pesatura un giorno'!C37</f>
        <v>Komaros Sub Ancona</v>
      </c>
      <c r="E37" s="24">
        <f>'Pesatura un giorno'!N37</f>
        <v>998</v>
      </c>
    </row>
    <row r="38" spans="2:5" s="1" customFormat="1" ht="20.100000000000001" customHeight="1" x14ac:dyDescent="0.2">
      <c r="B38" s="8">
        <v>32</v>
      </c>
      <c r="C38" s="22" t="str">
        <f>'Pesatura un giorno'!B38</f>
        <v>Ballardini Edoardo</v>
      </c>
      <c r="D38" s="23" t="str">
        <f>'Pesatura un giorno'!C38</f>
        <v>Circolo Subacqueo Mantovano</v>
      </c>
      <c r="E38" s="24">
        <f>'Pesatura un giorno'!N38</f>
        <v>1140</v>
      </c>
    </row>
    <row r="39" spans="2:5" s="1" customFormat="1" ht="20.100000000000001" customHeight="1" x14ac:dyDescent="0.2">
      <c r="B39" s="8">
        <v>33</v>
      </c>
      <c r="C39" s="22">
        <f>'Pesatura un giorno'!B39</f>
        <v>0</v>
      </c>
      <c r="D39" s="23">
        <f>'Pesatura un giorno'!C39</f>
        <v>0</v>
      </c>
      <c r="E39" s="24">
        <f>'Pesatura un giorno'!N39</f>
        <v>0</v>
      </c>
    </row>
    <row r="40" spans="2:5" s="1" customFormat="1" ht="24.75" customHeight="1" x14ac:dyDescent="0.2">
      <c r="B40" s="8">
        <v>34</v>
      </c>
      <c r="C40" s="22">
        <f>'Pesatura un giorno'!B40</f>
        <v>0</v>
      </c>
      <c r="D40" s="23">
        <f>'Pesatura un giorno'!C40</f>
        <v>0</v>
      </c>
      <c r="E40" s="24">
        <f>'Pesatura un giorno'!N40</f>
        <v>0</v>
      </c>
    </row>
    <row r="41" spans="2:5" s="1" customFormat="1" x14ac:dyDescent="0.2">
      <c r="B41" s="8">
        <v>35</v>
      </c>
      <c r="C41" s="22">
        <f>'Pesatura un giorno'!B41</f>
        <v>0</v>
      </c>
      <c r="D41" s="23">
        <f>'Pesatura un giorno'!C41</f>
        <v>0</v>
      </c>
      <c r="E41" s="24">
        <f>'Pesatura un giorno'!N41</f>
        <v>0</v>
      </c>
    </row>
    <row r="42" spans="2:5" ht="26.25" customHeight="1" x14ac:dyDescent="0.2">
      <c r="B42" s="8">
        <v>36</v>
      </c>
      <c r="C42" s="22">
        <f>'Pesatura un giorno'!B42</f>
        <v>0</v>
      </c>
      <c r="D42" s="23">
        <f>'Pesatura un giorno'!C42</f>
        <v>0</v>
      </c>
      <c r="E42" s="24">
        <f>'Pesatura un giorno'!N42</f>
        <v>0</v>
      </c>
    </row>
    <row r="43" spans="2:5" ht="27" customHeight="1" x14ac:dyDescent="0.2">
      <c r="B43" s="8">
        <v>37</v>
      </c>
      <c r="C43" s="22">
        <f>'Pesatura un giorno'!B43</f>
        <v>0</v>
      </c>
      <c r="D43" s="23">
        <f>'Pesatura un giorno'!C43</f>
        <v>0</v>
      </c>
      <c r="E43" s="24">
        <f>'Pesatura un giorno'!N43</f>
        <v>0</v>
      </c>
    </row>
    <row r="44" spans="2:5" ht="22.5" customHeight="1" x14ac:dyDescent="0.2">
      <c r="B44" s="8">
        <v>38</v>
      </c>
      <c r="C44" s="22">
        <f>'Pesatura un giorno'!B44</f>
        <v>0</v>
      </c>
      <c r="D44" s="23">
        <f>'Pesatura un giorno'!C44</f>
        <v>0</v>
      </c>
      <c r="E44" s="24">
        <f>'Pesatura un giorno'!N44</f>
        <v>0</v>
      </c>
    </row>
    <row r="45" spans="2:5" x14ac:dyDescent="0.2">
      <c r="B45" s="8">
        <v>39</v>
      </c>
      <c r="C45" s="22">
        <f>'Pesatura un giorno'!B45</f>
        <v>0</v>
      </c>
      <c r="D45" s="23">
        <f>'Pesatura un giorno'!C45</f>
        <v>0</v>
      </c>
      <c r="E45" s="24">
        <f>'Pesatura un giorno'!N45</f>
        <v>0</v>
      </c>
    </row>
    <row r="46" spans="2:5" x14ac:dyDescent="0.2">
      <c r="B46" s="8">
        <v>40</v>
      </c>
      <c r="C46" s="22">
        <f>'Pesatura un giorno'!B46</f>
        <v>0</v>
      </c>
      <c r="D46" s="23">
        <f>'Pesatura un giorno'!C46</f>
        <v>0</v>
      </c>
      <c r="E46" s="24">
        <f>'Pesatura un giorno'!N46</f>
        <v>0</v>
      </c>
    </row>
    <row r="47" spans="2:5" x14ac:dyDescent="0.2">
      <c r="B47" s="8">
        <v>41</v>
      </c>
      <c r="C47" s="22">
        <f>'Pesatura un giorno'!B47</f>
        <v>0</v>
      </c>
      <c r="D47" s="23">
        <f>'Pesatura un giorno'!C47</f>
        <v>0</v>
      </c>
      <c r="E47" s="24">
        <f>'Pesatura un giorno'!N47</f>
        <v>0</v>
      </c>
    </row>
    <row r="48" spans="2:5" x14ac:dyDescent="0.2">
      <c r="B48" s="8">
        <v>42</v>
      </c>
      <c r="C48" s="22">
        <f>'Pesatura un giorno'!B48</f>
        <v>0</v>
      </c>
      <c r="D48" s="23">
        <f>'Pesatura un giorno'!C48</f>
        <v>0</v>
      </c>
      <c r="E48" s="24">
        <f>'Pesatura un giorno'!N48</f>
        <v>0</v>
      </c>
    </row>
    <row r="49" spans="2:5" x14ac:dyDescent="0.2">
      <c r="B49" s="8">
        <v>43</v>
      </c>
      <c r="C49" s="22" t="str">
        <f>'Pesatura un giorno'!B49</f>
        <v>PARTECIPANTI n. 32</v>
      </c>
      <c r="D49" s="23">
        <f>'Pesatura un giorno'!C49</f>
        <v>0</v>
      </c>
      <c r="E49" s="24">
        <f>'Pesatura un giorno'!N49</f>
        <v>0</v>
      </c>
    </row>
    <row r="50" spans="2:5" x14ac:dyDescent="0.2">
      <c r="B50" s="8">
        <v>44</v>
      </c>
      <c r="C50" s="22">
        <f>'Pesatura un giorno'!B50</f>
        <v>0</v>
      </c>
      <c r="D50" s="23">
        <f>'Pesatura un giorno'!C50</f>
        <v>0</v>
      </c>
      <c r="E50" s="24">
        <f>'Pesatura un giorno'!N50</f>
        <v>0</v>
      </c>
    </row>
    <row r="51" spans="2:5" x14ac:dyDescent="0.2">
      <c r="B51" s="8">
        <v>45</v>
      </c>
      <c r="C51" s="22">
        <f>'Pesatura un giorno'!B51</f>
        <v>0</v>
      </c>
      <c r="D51" s="23">
        <f>'Pesatura un giorno'!C51</f>
        <v>0</v>
      </c>
      <c r="E51" s="24">
        <f>'Pesatura un giorno'!N51</f>
        <v>0</v>
      </c>
    </row>
    <row r="53" spans="2:5" x14ac:dyDescent="0.2">
      <c r="C53" s="15" t="s">
        <v>20</v>
      </c>
      <c r="D53" s="15" t="s">
        <v>21</v>
      </c>
      <c r="E53" s="19" t="s">
        <v>42</v>
      </c>
    </row>
    <row r="54" spans="2:5" x14ac:dyDescent="0.2">
      <c r="C54" s="8" t="s">
        <v>79</v>
      </c>
      <c r="D54" s="8" t="s">
        <v>80</v>
      </c>
      <c r="E54" s="19" t="s">
        <v>172</v>
      </c>
    </row>
  </sheetData>
  <mergeCells count="1">
    <mergeCell ref="B1:E1"/>
  </mergeCells>
  <pageMargins left="0.39370078740157483" right="0.39370078740157483" top="0.59055118110236227" bottom="0.59055118110236227" header="0.51181102362204722" footer="0.51181102362204722"/>
  <pageSetup paperSize="9" orientation="portrait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54"/>
  <sheetViews>
    <sheetView tabSelected="1" zoomScale="90" zoomScaleNormal="90" workbookViewId="0">
      <selection sqref="A1:R54"/>
    </sheetView>
  </sheetViews>
  <sheetFormatPr defaultRowHeight="12.75" x14ac:dyDescent="0.2"/>
  <cols>
    <col min="1" max="1" width="14.5703125" customWidth="1"/>
    <col min="2" max="2" width="14.42578125" customWidth="1"/>
    <col min="3" max="4" width="28.7109375" customWidth="1"/>
    <col min="5" max="5" width="18.7109375" customWidth="1"/>
    <col min="6" max="6" width="0" hidden="1" customWidth="1"/>
    <col min="7" max="7" width="10.140625" hidden="1" customWidth="1"/>
    <col min="8" max="8" width="0" hidden="1" customWidth="1"/>
    <col min="9" max="9" width="17.7109375" hidden="1" customWidth="1"/>
    <col min="10" max="17" width="0" hidden="1" customWidth="1"/>
  </cols>
  <sheetData>
    <row r="1" spans="1:18" ht="30" customHeight="1" x14ac:dyDescent="0.2">
      <c r="B1" s="74" t="s">
        <v>0</v>
      </c>
      <c r="C1" s="74"/>
      <c r="D1" s="74"/>
      <c r="E1" s="74"/>
    </row>
    <row r="2" spans="1:18" ht="30" customHeight="1" x14ac:dyDescent="0.2">
      <c r="B2" s="2" t="s">
        <v>5</v>
      </c>
      <c r="C2" s="2"/>
      <c r="D2" s="3" t="str">
        <f>'Elenco Completo'!C2</f>
        <v>32° COPPA CITTA' DI PESARO</v>
      </c>
      <c r="E2" s="3"/>
      <c r="F2" s="2"/>
      <c r="G2" s="2"/>
    </row>
    <row r="3" spans="1:18" ht="30" customHeight="1" thickBot="1" x14ac:dyDescent="0.25">
      <c r="B3" s="2" t="s">
        <v>3</v>
      </c>
      <c r="C3" s="17" t="s">
        <v>107</v>
      </c>
      <c r="D3" s="2" t="s">
        <v>4</v>
      </c>
      <c r="E3" s="2" t="s">
        <v>31</v>
      </c>
      <c r="F3" s="2"/>
      <c r="G3" s="2"/>
    </row>
    <row r="4" spans="1:18" ht="30" customHeight="1" thickBot="1" x14ac:dyDescent="0.25">
      <c r="B4" s="2" t="s">
        <v>158</v>
      </c>
      <c r="C4" s="2"/>
      <c r="D4" s="14" t="s">
        <v>11</v>
      </c>
      <c r="E4" s="6">
        <v>300</v>
      </c>
      <c r="F4" s="2"/>
      <c r="G4" s="2"/>
    </row>
    <row r="5" spans="1:18" ht="30" customHeight="1" thickBot="1" x14ac:dyDescent="0.25">
      <c r="B5" s="2" t="s">
        <v>41</v>
      </c>
      <c r="C5" s="3"/>
      <c r="D5" s="14"/>
      <c r="E5" s="6"/>
    </row>
    <row r="6" spans="1:18" ht="39.950000000000003" customHeight="1" thickBot="1" x14ac:dyDescent="0.25">
      <c r="A6" s="10" t="s">
        <v>44</v>
      </c>
      <c r="B6" s="10" t="s">
        <v>6</v>
      </c>
      <c r="C6" s="10" t="s">
        <v>7</v>
      </c>
      <c r="D6" s="10" t="s">
        <v>2</v>
      </c>
      <c r="E6" s="10" t="s">
        <v>18</v>
      </c>
      <c r="G6" s="33" t="s">
        <v>28</v>
      </c>
    </row>
    <row r="7" spans="1:18" s="1" customFormat="1" ht="20.100000000000001" customHeight="1" x14ac:dyDescent="0.2">
      <c r="G7" s="1">
        <v>19</v>
      </c>
      <c r="I7" s="1" t="s">
        <v>87</v>
      </c>
      <c r="J7" s="1">
        <v>19</v>
      </c>
      <c r="K7" s="1">
        <v>17</v>
      </c>
      <c r="L7" s="1">
        <v>13</v>
      </c>
      <c r="M7" s="1">
        <f>SUM(J7:L7)</f>
        <v>49</v>
      </c>
      <c r="Q7" s="1">
        <v>20</v>
      </c>
    </row>
    <row r="8" spans="1:18" s="1" customFormat="1" ht="20.100000000000001" customHeight="1" x14ac:dyDescent="0.2">
      <c r="A8" s="8">
        <v>1</v>
      </c>
      <c r="B8" s="8">
        <v>14</v>
      </c>
      <c r="C8" s="22" t="str">
        <f>'Pesatura un giorno'!B20</f>
        <v>Brualdi Simone</v>
      </c>
      <c r="D8" s="23" t="str">
        <f>'Pesatura un giorno'!C20</f>
        <v>Sub Tridente</v>
      </c>
      <c r="E8" s="24">
        <f>'Pesatura un giorno'!N20</f>
        <v>5150</v>
      </c>
      <c r="G8" s="1">
        <v>12</v>
      </c>
      <c r="J8" s="1" t="s">
        <v>90</v>
      </c>
      <c r="K8" s="1" t="s">
        <v>93</v>
      </c>
      <c r="L8" s="1" t="s">
        <v>94</v>
      </c>
      <c r="Q8" s="1">
        <v>19</v>
      </c>
      <c r="R8" s="1">
        <v>20</v>
      </c>
    </row>
    <row r="9" spans="1:18" s="1" customFormat="1" ht="20.100000000000001" customHeight="1" x14ac:dyDescent="0.2">
      <c r="A9" s="8">
        <v>2</v>
      </c>
      <c r="B9" s="8">
        <v>10</v>
      </c>
      <c r="C9" s="22" t="str">
        <f>'Pesatura un giorno'!B16</f>
        <v>Rossi Fabrizio</v>
      </c>
      <c r="D9" s="23" t="str">
        <f>'Pesatura un giorno'!C16</f>
        <v>Sub Tridente</v>
      </c>
      <c r="E9" s="24">
        <f>'Pesatura un giorno'!N16</f>
        <v>5060</v>
      </c>
      <c r="G9" s="1">
        <v>4</v>
      </c>
      <c r="I9" s="1" t="s">
        <v>88</v>
      </c>
      <c r="J9" s="1">
        <v>18</v>
      </c>
      <c r="K9" s="1">
        <v>15</v>
      </c>
      <c r="L9" s="1">
        <v>14</v>
      </c>
      <c r="M9" s="1">
        <f>SUM(J9:L9)</f>
        <v>47</v>
      </c>
      <c r="Q9" s="1">
        <v>18</v>
      </c>
      <c r="R9" s="1">
        <v>19</v>
      </c>
    </row>
    <row r="10" spans="1:18" s="1" customFormat="1" ht="22.5" customHeight="1" x14ac:dyDescent="0.2">
      <c r="A10" s="8">
        <v>3</v>
      </c>
      <c r="B10" s="8">
        <v>9</v>
      </c>
      <c r="C10" s="22" t="str">
        <f>'Pesatura un giorno'!B15</f>
        <v>Trebbi Ettore</v>
      </c>
      <c r="D10" s="23" t="str">
        <f>'Pesatura un giorno'!C15</f>
        <v>Sub Tridente</v>
      </c>
      <c r="E10" s="24">
        <f>'Pesatura un giorno'!N15</f>
        <v>4994</v>
      </c>
      <c r="G10" s="1">
        <v>6</v>
      </c>
      <c r="J10" s="1" t="s">
        <v>95</v>
      </c>
      <c r="K10" s="1" t="s">
        <v>96</v>
      </c>
      <c r="L10" s="1" t="s">
        <v>97</v>
      </c>
      <c r="Q10" s="1">
        <v>17</v>
      </c>
      <c r="R10" s="1">
        <v>18</v>
      </c>
    </row>
    <row r="11" spans="1:18" s="1" customFormat="1" ht="20.100000000000001" customHeight="1" x14ac:dyDescent="0.2">
      <c r="A11" s="8">
        <v>4</v>
      </c>
      <c r="B11" s="8">
        <v>7</v>
      </c>
      <c r="C11" s="22" t="str">
        <f>'Pesatura un giorno'!B13</f>
        <v>Melle Claudio</v>
      </c>
      <c r="D11" s="23" t="str">
        <f>'Pesatura un giorno'!C13</f>
        <v>Centro sub Pesaro</v>
      </c>
      <c r="E11" s="24">
        <f>'Pesatura un giorno'!N13</f>
        <v>4134</v>
      </c>
      <c r="G11" s="1">
        <v>13</v>
      </c>
      <c r="I11" s="1" t="s">
        <v>89</v>
      </c>
      <c r="J11" s="1">
        <v>9</v>
      </c>
      <c r="K11" s="1">
        <v>3</v>
      </c>
      <c r="L11" s="1">
        <v>1</v>
      </c>
      <c r="M11" s="1">
        <f>SUM(J11:L11)</f>
        <v>13</v>
      </c>
      <c r="Q11" s="1">
        <v>16</v>
      </c>
      <c r="R11" s="1">
        <v>17</v>
      </c>
    </row>
    <row r="12" spans="1:18" s="1" customFormat="1" ht="20.100000000000001" customHeight="1" x14ac:dyDescent="0.2">
      <c r="A12" s="8">
        <v>5</v>
      </c>
      <c r="B12" s="8">
        <v>19</v>
      </c>
      <c r="C12" s="22" t="str">
        <f>'Pesatura un giorno'!B25</f>
        <v>Sbaffi Matteo</v>
      </c>
      <c r="D12" s="23" t="str">
        <f>'Pesatura un giorno'!C25</f>
        <v>Monsub Jesi</v>
      </c>
      <c r="E12" s="24">
        <f>'Pesatura un giorno'!N25</f>
        <v>4072</v>
      </c>
      <c r="G12" s="1">
        <v>9</v>
      </c>
      <c r="J12" s="1" t="s">
        <v>98</v>
      </c>
      <c r="K12" s="1" t="s">
        <v>99</v>
      </c>
      <c r="L12" s="1" t="s">
        <v>100</v>
      </c>
      <c r="Q12" s="1">
        <v>15</v>
      </c>
      <c r="R12" s="1">
        <v>16</v>
      </c>
    </row>
    <row r="13" spans="1:18" s="1" customFormat="1" ht="20.100000000000001" customHeight="1" x14ac:dyDescent="0.2">
      <c r="A13" s="8">
        <v>6</v>
      </c>
      <c r="B13" s="8">
        <v>16</v>
      </c>
      <c r="C13" s="22" t="str">
        <f>'Pesatura un giorno'!B22</f>
        <v>Della Martire Matteo</v>
      </c>
      <c r="D13" s="23" t="str">
        <f>'Pesatura un giorno'!C22</f>
        <v>Sub Tridente</v>
      </c>
      <c r="E13" s="24">
        <f>'Pesatura un giorno'!N22</f>
        <v>3654</v>
      </c>
      <c r="G13" s="1">
        <v>1</v>
      </c>
      <c r="I13" s="1" t="s">
        <v>101</v>
      </c>
      <c r="J13" s="1">
        <v>16</v>
      </c>
      <c r="K13" s="1">
        <v>7</v>
      </c>
      <c r="L13" s="1">
        <v>1</v>
      </c>
      <c r="M13" s="1">
        <f>SUM(J13:L13)</f>
        <v>24</v>
      </c>
      <c r="Q13" s="1">
        <v>14</v>
      </c>
      <c r="R13" s="1">
        <v>15</v>
      </c>
    </row>
    <row r="14" spans="1:18" s="1" customFormat="1" ht="20.100000000000001" customHeight="1" x14ac:dyDescent="0.2">
      <c r="A14" s="8">
        <v>7</v>
      </c>
      <c r="B14" s="8">
        <v>17</v>
      </c>
      <c r="C14" s="22" t="str">
        <f>'Pesatura un giorno'!B23</f>
        <v>Camprini Giuliano</v>
      </c>
      <c r="D14" s="23" t="str">
        <f>'Pesatura un giorno'!C23</f>
        <v>Monsub Jesi</v>
      </c>
      <c r="E14" s="24">
        <f>'Pesatura un giorno'!N23</f>
        <v>3378</v>
      </c>
      <c r="G14" s="1">
        <v>3</v>
      </c>
      <c r="J14" s="1" t="s">
        <v>102</v>
      </c>
      <c r="K14" s="1" t="s">
        <v>103</v>
      </c>
      <c r="L14" s="1" t="s">
        <v>104</v>
      </c>
      <c r="Q14" s="1">
        <v>13</v>
      </c>
      <c r="R14" s="1">
        <v>14</v>
      </c>
    </row>
    <row r="15" spans="1:18" s="1" customFormat="1" ht="20.100000000000001" customHeight="1" x14ac:dyDescent="0.2">
      <c r="A15" s="8">
        <v>8</v>
      </c>
      <c r="B15" s="8">
        <v>23</v>
      </c>
      <c r="C15" s="22" t="str">
        <f>'Pesatura un giorno'!B29</f>
        <v>Ponzio Leonardo</v>
      </c>
      <c r="D15" s="23" t="str">
        <f>'Pesatura un giorno'!C29</f>
        <v>Monsub Jesi</v>
      </c>
      <c r="E15" s="24">
        <f>'Pesatura un giorno'!N29</f>
        <v>3192</v>
      </c>
      <c r="G15" s="1">
        <v>1</v>
      </c>
      <c r="I15" s="1" t="s">
        <v>91</v>
      </c>
      <c r="J15" s="1">
        <v>20</v>
      </c>
      <c r="M15" s="1">
        <f>SUM(J15:L15)</f>
        <v>20</v>
      </c>
      <c r="Q15" s="1">
        <v>12</v>
      </c>
      <c r="R15" s="1">
        <v>13</v>
      </c>
    </row>
    <row r="16" spans="1:18" s="1" customFormat="1" ht="20.100000000000001" customHeight="1" x14ac:dyDescent="0.2">
      <c r="A16" s="8">
        <v>9</v>
      </c>
      <c r="B16" s="8">
        <v>12</v>
      </c>
      <c r="C16" s="22" t="str">
        <f>'Pesatura un giorno'!B18</f>
        <v>Brualdi Samuele</v>
      </c>
      <c r="D16" s="23" t="str">
        <f>'Pesatura un giorno'!C18</f>
        <v>Sub Tridente</v>
      </c>
      <c r="E16" s="24">
        <f>'Pesatura un giorno'!N18</f>
        <v>3020</v>
      </c>
      <c r="G16" s="1">
        <v>2</v>
      </c>
      <c r="J16" s="1" t="s">
        <v>92</v>
      </c>
      <c r="Q16" s="1">
        <v>11</v>
      </c>
      <c r="R16" s="1">
        <v>12</v>
      </c>
    </row>
    <row r="17" spans="1:18" s="1" customFormat="1" ht="20.100000000000001" customHeight="1" x14ac:dyDescent="0.2">
      <c r="A17" s="8">
        <v>10</v>
      </c>
      <c r="B17" s="8">
        <v>11</v>
      </c>
      <c r="C17" s="22" t="str">
        <f>'Pesatura un giorno'!B17</f>
        <v>Scognamiglio Giuseppe</v>
      </c>
      <c r="D17" s="23" t="str">
        <f>'Pesatura un giorno'!C17</f>
        <v>Sub Tridente</v>
      </c>
      <c r="E17" s="24">
        <f>'Pesatura un giorno'!N17</f>
        <v>2866</v>
      </c>
      <c r="G17" s="1">
        <v>18</v>
      </c>
      <c r="Q17" s="1">
        <v>10</v>
      </c>
      <c r="R17" s="1">
        <v>11</v>
      </c>
    </row>
    <row r="18" spans="1:18" s="1" customFormat="1" ht="20.100000000000001" customHeight="1" x14ac:dyDescent="0.2">
      <c r="A18" s="8">
        <v>11</v>
      </c>
      <c r="B18" s="8">
        <v>2</v>
      </c>
      <c r="C18" s="22" t="str">
        <f>'Pesatura un giorno'!B8</f>
        <v>Clemente Marco</v>
      </c>
      <c r="D18" s="23" t="str">
        <f>'Pesatura un giorno'!C8</f>
        <v>Centro sub Pesaro</v>
      </c>
      <c r="E18" s="24">
        <f>'Pesatura un giorno'!N8</f>
        <v>2574</v>
      </c>
      <c r="G18" s="1">
        <v>10</v>
      </c>
      <c r="Q18" s="1">
        <v>9</v>
      </c>
      <c r="R18" s="1">
        <v>10</v>
      </c>
    </row>
    <row r="19" spans="1:18" s="1" customFormat="1" ht="20.100000000000001" customHeight="1" x14ac:dyDescent="0.2">
      <c r="A19" s="8">
        <v>12</v>
      </c>
      <c r="B19" s="8">
        <v>8</v>
      </c>
      <c r="C19" s="22" t="str">
        <f>'Pesatura un giorno'!B14</f>
        <v>Vichi Niccolò</v>
      </c>
      <c r="D19" s="23" t="str">
        <f>'Pesatura un giorno'!C14</f>
        <v>Centro sub Pesaro</v>
      </c>
      <c r="E19" s="24">
        <f>'Pesatura un giorno'!N14</f>
        <v>2324</v>
      </c>
      <c r="G19" s="1">
        <v>8</v>
      </c>
      <c r="Q19" s="1">
        <v>8</v>
      </c>
      <c r="R19" s="1">
        <v>9</v>
      </c>
    </row>
    <row r="20" spans="1:18" s="1" customFormat="1" ht="20.100000000000001" customHeight="1" x14ac:dyDescent="0.2">
      <c r="A20" s="8">
        <v>13</v>
      </c>
      <c r="B20" s="8">
        <v>21</v>
      </c>
      <c r="C20" s="22" t="str">
        <f>'Pesatura un giorno'!B27</f>
        <v>Palumbo Nino</v>
      </c>
      <c r="D20" s="23" t="str">
        <f>'Pesatura un giorno'!C27</f>
        <v>Monsub Jesi</v>
      </c>
      <c r="E20" s="24">
        <f>'Pesatura un giorno'!N27</f>
        <v>2152</v>
      </c>
      <c r="G20" s="1">
        <v>7</v>
      </c>
      <c r="Q20" s="1">
        <v>7</v>
      </c>
      <c r="R20" s="1">
        <v>9</v>
      </c>
    </row>
    <row r="21" spans="1:18" s="1" customFormat="1" ht="20.100000000000001" customHeight="1" x14ac:dyDescent="0.2">
      <c r="A21" s="8">
        <v>14</v>
      </c>
      <c r="B21" s="8">
        <v>13</v>
      </c>
      <c r="C21" s="22" t="str">
        <f>'Pesatura un giorno'!B19</f>
        <v>Palazzi Giacomo</v>
      </c>
      <c r="D21" s="23" t="str">
        <f>'Pesatura un giorno'!C19</f>
        <v>Sub Tridente</v>
      </c>
      <c r="E21" s="24">
        <f>'Pesatura un giorno'!N19</f>
        <v>2106</v>
      </c>
      <c r="G21" s="1">
        <v>14</v>
      </c>
      <c r="Q21" s="1">
        <v>6</v>
      </c>
      <c r="R21" s="1">
        <v>7</v>
      </c>
    </row>
    <row r="22" spans="1:18" s="1" customFormat="1" ht="20.100000000000001" customHeight="1" x14ac:dyDescent="0.2">
      <c r="A22" s="8">
        <v>15</v>
      </c>
      <c r="B22" s="8">
        <v>30</v>
      </c>
      <c r="C22" s="22" t="str">
        <f>'Pesatura un giorno'!B36</f>
        <v>Cioffi Lorenzo</v>
      </c>
      <c r="D22" s="23" t="str">
        <f>'Pesatura un giorno'!C36</f>
        <v>Komaros Sub Ancona</v>
      </c>
      <c r="E22" s="24">
        <f>'Pesatura un giorno'!N36</f>
        <v>2042</v>
      </c>
      <c r="Q22" s="1">
        <v>5</v>
      </c>
      <c r="R22" s="1">
        <v>6</v>
      </c>
    </row>
    <row r="23" spans="1:18" s="1" customFormat="1" ht="20.100000000000001" customHeight="1" x14ac:dyDescent="0.2">
      <c r="A23" s="8">
        <v>16</v>
      </c>
      <c r="B23" s="8">
        <v>4</v>
      </c>
      <c r="C23" s="22" t="str">
        <f>'Pesatura un giorno'!B10</f>
        <v>Ceccolini Mauro</v>
      </c>
      <c r="D23" s="23" t="str">
        <f>'Pesatura un giorno'!C10</f>
        <v>Centro sub Pesaro</v>
      </c>
      <c r="E23" s="24">
        <f>'Pesatura un giorno'!N10</f>
        <v>1880</v>
      </c>
      <c r="G23" s="1">
        <v>17</v>
      </c>
      <c r="Q23" s="1">
        <v>4</v>
      </c>
      <c r="R23" s="1">
        <v>5</v>
      </c>
    </row>
    <row r="24" spans="1:18" s="1" customFormat="1" ht="20.100000000000001" customHeight="1" x14ac:dyDescent="0.2">
      <c r="A24" s="8">
        <v>17</v>
      </c>
      <c r="B24" s="8">
        <v>26</v>
      </c>
      <c r="C24" s="22" t="str">
        <f>'Pesatura un giorno'!B32</f>
        <v>Ricci Fabio</v>
      </c>
      <c r="D24" s="23" t="str">
        <f>'Pesatura un giorno'!C32</f>
        <v>A.S.D. World Diving</v>
      </c>
      <c r="E24" s="24">
        <f>'Pesatura un giorno'!N32</f>
        <v>1708</v>
      </c>
      <c r="Q24" s="1">
        <v>3</v>
      </c>
      <c r="R24" s="1">
        <v>4</v>
      </c>
    </row>
    <row r="25" spans="1:18" s="1" customFormat="1" ht="20.100000000000001" customHeight="1" x14ac:dyDescent="0.2">
      <c r="A25" s="8">
        <v>18</v>
      </c>
      <c r="B25" s="8">
        <v>6</v>
      </c>
      <c r="C25" s="22" t="str">
        <f>'Pesatura un giorno'!B12</f>
        <v>Francolini Andrea</v>
      </c>
      <c r="D25" s="23" t="str">
        <f>'Pesatura un giorno'!C12</f>
        <v>Centro sub Pesaro</v>
      </c>
      <c r="E25" s="24">
        <f>'Pesatura un giorno'!N12</f>
        <v>1664</v>
      </c>
      <c r="G25" s="1">
        <v>11</v>
      </c>
      <c r="Q25" s="1">
        <v>2</v>
      </c>
      <c r="R25" s="1">
        <v>3</v>
      </c>
    </row>
    <row r="26" spans="1:18" s="1" customFormat="1" ht="20.100000000000001" customHeight="1" x14ac:dyDescent="0.2">
      <c r="A26" s="8">
        <v>19</v>
      </c>
      <c r="B26" s="8">
        <v>32</v>
      </c>
      <c r="C26" s="22" t="str">
        <f>'Pesatura un giorno'!B38</f>
        <v>Ballardini Edoardo</v>
      </c>
      <c r="D26" s="23" t="str">
        <f>'Pesatura un giorno'!C38</f>
        <v>Circolo Subacqueo Mantovano</v>
      </c>
      <c r="E26" s="24">
        <f>'Pesatura un giorno'!N38</f>
        <v>1140</v>
      </c>
      <c r="Q26" s="1">
        <v>1</v>
      </c>
      <c r="R26" s="1">
        <v>2</v>
      </c>
    </row>
    <row r="27" spans="1:18" s="1" customFormat="1" ht="20.100000000000001" customHeight="1" x14ac:dyDescent="0.2">
      <c r="A27" s="8">
        <v>20</v>
      </c>
      <c r="B27" s="8">
        <v>27</v>
      </c>
      <c r="C27" s="22" t="str">
        <f>'Pesatura un giorno'!B33</f>
        <v>Pascqualini Camillo</v>
      </c>
      <c r="D27" s="23" t="str">
        <f>'Pesatura un giorno'!C33</f>
        <v>Komaros Sub Ancona</v>
      </c>
      <c r="E27" s="24">
        <f>'Pesatura un giorno'!N33</f>
        <v>1104</v>
      </c>
      <c r="Q27" s="1">
        <v>1</v>
      </c>
      <c r="R27" s="1">
        <v>1</v>
      </c>
    </row>
    <row r="28" spans="1:18" s="1" customFormat="1" ht="20.100000000000001" customHeight="1" x14ac:dyDescent="0.2">
      <c r="A28" s="8">
        <v>21</v>
      </c>
      <c r="B28" s="8">
        <v>31</v>
      </c>
      <c r="C28" s="22" t="str">
        <f>'Pesatura un giorno'!B37</f>
        <v>Galassi Sandro</v>
      </c>
      <c r="D28" s="23" t="str">
        <f>'Pesatura un giorno'!C37</f>
        <v>Komaros Sub Ancona</v>
      </c>
      <c r="E28" s="24">
        <f>'Pesatura un giorno'!N37</f>
        <v>998</v>
      </c>
      <c r="Q28" s="1">
        <v>1</v>
      </c>
      <c r="R28" s="1">
        <v>1</v>
      </c>
    </row>
    <row r="29" spans="1:18" s="1" customFormat="1" ht="20.100000000000001" customHeight="1" x14ac:dyDescent="0.2">
      <c r="A29" s="8">
        <v>22</v>
      </c>
      <c r="B29" s="8">
        <v>1</v>
      </c>
      <c r="C29" s="22" t="str">
        <f>'Pesatura un giorno'!B7</f>
        <v>Luca Terenzi</v>
      </c>
      <c r="D29" s="23" t="str">
        <f>'Pesatura un giorno'!C7</f>
        <v>Centro sub Pesaro</v>
      </c>
      <c r="E29" s="24">
        <f>'Pesatura un giorno'!N7</f>
        <v>906</v>
      </c>
      <c r="G29" s="1">
        <v>5</v>
      </c>
      <c r="Q29" s="1">
        <v>1</v>
      </c>
      <c r="R29" s="1">
        <v>1</v>
      </c>
    </row>
    <row r="30" spans="1:18" s="1" customFormat="1" ht="20.100000000000001" customHeight="1" x14ac:dyDescent="0.2">
      <c r="A30" s="8">
        <v>23</v>
      </c>
      <c r="B30" s="8">
        <v>28</v>
      </c>
      <c r="C30" s="22" t="str">
        <f>'Pesatura un giorno'!B34</f>
        <v>Zenobi Alessio</v>
      </c>
      <c r="D30" s="23" t="str">
        <f>'Pesatura un giorno'!C34</f>
        <v>Komaros Sub Ancona</v>
      </c>
      <c r="E30" s="24">
        <f>'Pesatura un giorno'!N34</f>
        <v>884</v>
      </c>
      <c r="Q30" s="1">
        <v>1</v>
      </c>
      <c r="R30" s="1">
        <v>1</v>
      </c>
    </row>
    <row r="31" spans="1:18" s="1" customFormat="1" ht="20.100000000000001" customHeight="1" x14ac:dyDescent="0.2">
      <c r="A31" s="8">
        <v>24</v>
      </c>
      <c r="B31" s="8">
        <v>15</v>
      </c>
      <c r="C31" s="22" t="str">
        <f>'Pesatura un giorno'!B21</f>
        <v>Mariotti Marco</v>
      </c>
      <c r="D31" s="23" t="str">
        <f>'Pesatura un giorno'!C21</f>
        <v>Sub Tridente</v>
      </c>
      <c r="E31" s="24">
        <f>'Pesatura un giorno'!N21</f>
        <v>874</v>
      </c>
      <c r="G31" s="1">
        <v>15</v>
      </c>
      <c r="Q31" s="1">
        <v>1</v>
      </c>
      <c r="R31" s="1">
        <v>1</v>
      </c>
    </row>
    <row r="32" spans="1:18" s="1" customFormat="1" ht="20.100000000000001" customHeight="1" x14ac:dyDescent="0.2">
      <c r="A32" s="8">
        <v>25</v>
      </c>
      <c r="B32" s="8">
        <v>5</v>
      </c>
      <c r="C32" s="22" t="str">
        <f>'Pesatura un giorno'!B11</f>
        <v>Liuzzi Francesco</v>
      </c>
      <c r="D32" s="23" t="str">
        <f>'Pesatura un giorno'!C11</f>
        <v>Centro sub Pesaro</v>
      </c>
      <c r="E32" s="24">
        <f>'Pesatura un giorno'!N11</f>
        <v>0</v>
      </c>
      <c r="G32" s="1">
        <v>1</v>
      </c>
      <c r="Q32" s="1">
        <v>1</v>
      </c>
      <c r="R32" s="1">
        <v>1</v>
      </c>
    </row>
    <row r="33" spans="1:18" s="1" customFormat="1" ht="20.100000000000001" customHeight="1" x14ac:dyDescent="0.2">
      <c r="A33" s="8">
        <v>26</v>
      </c>
      <c r="B33" s="8">
        <v>18</v>
      </c>
      <c r="C33" s="22" t="str">
        <f>'Pesatura un giorno'!B24</f>
        <v>Rinaldi Michele</v>
      </c>
      <c r="D33" s="23" t="str">
        <f>'Pesatura un giorno'!C24</f>
        <v>Monsub Jesi</v>
      </c>
      <c r="E33" s="24">
        <f>'Pesatura un giorno'!N24</f>
        <v>0</v>
      </c>
      <c r="G33" s="1">
        <v>1</v>
      </c>
      <c r="Q33" s="1">
        <v>1</v>
      </c>
      <c r="R33" s="1">
        <v>1</v>
      </c>
    </row>
    <row r="34" spans="1:18" s="1" customFormat="1" ht="20.100000000000001" customHeight="1" x14ac:dyDescent="0.2">
      <c r="A34" s="8">
        <v>27</v>
      </c>
      <c r="B34" s="8">
        <v>20</v>
      </c>
      <c r="C34" s="22" t="str">
        <f>'Pesatura un giorno'!B26</f>
        <v>Lucesoli Giorgio</v>
      </c>
      <c r="D34" s="23" t="str">
        <f>'Pesatura un giorno'!C26</f>
        <v>Monsub Jesi</v>
      </c>
      <c r="E34" s="24">
        <f>'Pesatura un giorno'!N26</f>
        <v>0</v>
      </c>
      <c r="G34" s="1">
        <v>1</v>
      </c>
      <c r="Q34" s="1">
        <v>1</v>
      </c>
      <c r="R34" s="1">
        <v>1</v>
      </c>
    </row>
    <row r="35" spans="1:18" s="1" customFormat="1" ht="20.100000000000001" customHeight="1" x14ac:dyDescent="0.2">
      <c r="A35" s="8">
        <v>28</v>
      </c>
      <c r="B35" s="8">
        <v>22</v>
      </c>
      <c r="C35" s="22" t="str">
        <f>'Pesatura un giorno'!B28</f>
        <v>Pietrucci Pino</v>
      </c>
      <c r="D35" s="23" t="str">
        <f>'Pesatura un giorno'!C28</f>
        <v>Monsub Jesi</v>
      </c>
      <c r="E35" s="24">
        <f>'Pesatura un giorno'!N28</f>
        <v>0</v>
      </c>
      <c r="G35" s="1">
        <v>16</v>
      </c>
      <c r="Q35" s="1">
        <v>1</v>
      </c>
      <c r="R35" s="1">
        <v>1</v>
      </c>
    </row>
    <row r="36" spans="1:18" s="1" customFormat="1" ht="20.100000000000001" customHeight="1" x14ac:dyDescent="0.2">
      <c r="A36" s="8">
        <v>29</v>
      </c>
      <c r="B36" s="8">
        <v>24</v>
      </c>
      <c r="C36" s="22" t="str">
        <f>'Pesatura un giorno'!B30</f>
        <v>Simonetti Maurizio</v>
      </c>
      <c r="D36" s="23" t="str">
        <f>'Pesatura un giorno'!C30</f>
        <v>Monsub Jesi</v>
      </c>
      <c r="E36" s="24">
        <f>'Pesatura un giorno'!N30</f>
        <v>0</v>
      </c>
      <c r="G36" s="1">
        <v>20</v>
      </c>
      <c r="Q36" s="1">
        <v>1</v>
      </c>
      <c r="R36" s="1">
        <v>1</v>
      </c>
    </row>
    <row r="37" spans="1:18" s="1" customFormat="1" ht="20.100000000000001" customHeight="1" x14ac:dyDescent="0.2">
      <c r="A37" s="8">
        <v>30</v>
      </c>
      <c r="B37" s="8">
        <v>25</v>
      </c>
      <c r="C37" s="22" t="str">
        <f>'Pesatura un giorno'!B31</f>
        <v>Maccioni Damiano</v>
      </c>
      <c r="D37" s="23" t="str">
        <f>'Pesatura un giorno'!C31</f>
        <v>Monsub Jesi</v>
      </c>
      <c r="E37" s="24">
        <f>'Pesatura un giorno'!N31</f>
        <v>0</v>
      </c>
      <c r="G37" s="1">
        <v>1</v>
      </c>
      <c r="Q37" s="1">
        <v>1</v>
      </c>
      <c r="R37" s="1">
        <v>1</v>
      </c>
    </row>
    <row r="38" spans="1:18" s="1" customFormat="1" ht="20.100000000000001" customHeight="1" x14ac:dyDescent="0.2">
      <c r="A38" s="8">
        <v>31</v>
      </c>
      <c r="B38" s="8">
        <v>29</v>
      </c>
      <c r="C38" s="22" t="str">
        <f>'Pesatura un giorno'!B35</f>
        <v>Runa Leidi</v>
      </c>
      <c r="D38" s="23" t="str">
        <f>'Pesatura un giorno'!C35</f>
        <v>Komaros Sub Ancona</v>
      </c>
      <c r="E38" s="24">
        <f>'Pesatura un giorno'!N35</f>
        <v>0</v>
      </c>
      <c r="Q38" s="1">
        <v>1</v>
      </c>
      <c r="R38" s="1">
        <v>1</v>
      </c>
    </row>
    <row r="39" spans="1:18" s="1" customFormat="1" ht="20.100000000000001" customHeight="1" x14ac:dyDescent="0.2">
      <c r="A39" s="8" t="s">
        <v>170</v>
      </c>
      <c r="B39" s="8">
        <v>3</v>
      </c>
      <c r="C39" s="22" t="str">
        <f>'Pesatura un giorno'!B9</f>
        <v>Manfrini Marco</v>
      </c>
      <c r="D39" s="23" t="str">
        <f>'Pesatura un giorno'!C9</f>
        <v>Centro sub Pesaro</v>
      </c>
      <c r="E39" s="24">
        <v>0</v>
      </c>
      <c r="R39" s="1">
        <v>0</v>
      </c>
    </row>
    <row r="40" spans="1:18" s="1" customFormat="1" ht="24.75" customHeight="1" x14ac:dyDescent="0.2">
      <c r="A40" s="8"/>
      <c r="B40" s="8">
        <v>34</v>
      </c>
      <c r="C40" s="22">
        <f>'Pesatura un giorno'!B40</f>
        <v>0</v>
      </c>
      <c r="D40" s="23">
        <f>'Pesatura un giorno'!C40</f>
        <v>0</v>
      </c>
      <c r="E40" s="24">
        <f>'Pesatura un giorno'!N40</f>
        <v>0</v>
      </c>
    </row>
    <row r="41" spans="1:18" s="1" customFormat="1" x14ac:dyDescent="0.2">
      <c r="A41" s="8"/>
      <c r="B41" s="8">
        <v>35</v>
      </c>
      <c r="C41" s="22">
        <f>'Pesatura un giorno'!B41</f>
        <v>0</v>
      </c>
      <c r="D41" s="23">
        <f>'Pesatura un giorno'!C41</f>
        <v>0</v>
      </c>
      <c r="E41" s="24">
        <f>'Pesatura un giorno'!N41</f>
        <v>0</v>
      </c>
    </row>
    <row r="42" spans="1:18" ht="26.25" customHeight="1" x14ac:dyDescent="0.2">
      <c r="A42" s="8"/>
      <c r="B42" s="8">
        <v>36</v>
      </c>
      <c r="C42" s="22">
        <f>'Pesatura un giorno'!B42</f>
        <v>0</v>
      </c>
      <c r="D42" s="23">
        <f>'Pesatura un giorno'!C42</f>
        <v>0</v>
      </c>
      <c r="E42" s="24">
        <f>'Pesatura un giorno'!N42</f>
        <v>0</v>
      </c>
    </row>
    <row r="43" spans="1:18" ht="27" customHeight="1" x14ac:dyDescent="0.2">
      <c r="A43" s="8"/>
      <c r="B43" s="8">
        <v>37</v>
      </c>
      <c r="C43" s="22">
        <f>'Pesatura un giorno'!B43</f>
        <v>0</v>
      </c>
      <c r="D43" s="23">
        <f>'Pesatura un giorno'!C43</f>
        <v>0</v>
      </c>
      <c r="E43" s="24">
        <f>'Pesatura un giorno'!N43</f>
        <v>0</v>
      </c>
    </row>
    <row r="44" spans="1:18" ht="22.5" customHeight="1" x14ac:dyDescent="0.2">
      <c r="A44" s="8"/>
      <c r="B44" s="8">
        <v>38</v>
      </c>
      <c r="C44" s="22">
        <f>'Pesatura un giorno'!B44</f>
        <v>0</v>
      </c>
      <c r="D44" s="23">
        <f>'Pesatura un giorno'!C44</f>
        <v>0</v>
      </c>
      <c r="E44" s="24">
        <f>'Pesatura un giorno'!N44</f>
        <v>0</v>
      </c>
    </row>
    <row r="45" spans="1:18" x14ac:dyDescent="0.2">
      <c r="A45" s="8"/>
      <c r="B45" s="8">
        <v>39</v>
      </c>
      <c r="C45" s="22">
        <f>'Pesatura un giorno'!B45</f>
        <v>0</v>
      </c>
      <c r="D45" s="23">
        <f>'Pesatura un giorno'!C45</f>
        <v>0</v>
      </c>
      <c r="E45" s="24">
        <f>'Pesatura un giorno'!N45</f>
        <v>0</v>
      </c>
    </row>
    <row r="46" spans="1:18" x14ac:dyDescent="0.2">
      <c r="A46" s="8"/>
      <c r="B46" s="8">
        <v>40</v>
      </c>
      <c r="C46" s="22">
        <f>'Pesatura un giorno'!B46</f>
        <v>0</v>
      </c>
      <c r="D46" s="23">
        <f>'Pesatura un giorno'!C46</f>
        <v>0</v>
      </c>
      <c r="E46" s="24">
        <f>'Pesatura un giorno'!N46</f>
        <v>0</v>
      </c>
    </row>
    <row r="47" spans="1:18" x14ac:dyDescent="0.2">
      <c r="A47" s="8"/>
      <c r="B47" s="8">
        <v>41</v>
      </c>
      <c r="C47" s="22">
        <f>'Pesatura un giorno'!B47</f>
        <v>0</v>
      </c>
      <c r="D47" s="23">
        <f>'Pesatura un giorno'!C47</f>
        <v>0</v>
      </c>
      <c r="E47" s="24">
        <f>'Pesatura un giorno'!N47</f>
        <v>0</v>
      </c>
    </row>
    <row r="48" spans="1:18" x14ac:dyDescent="0.2">
      <c r="A48" s="8"/>
      <c r="B48" s="8">
        <v>42</v>
      </c>
      <c r="C48" s="22">
        <f>'Pesatura un giorno'!B48</f>
        <v>0</v>
      </c>
      <c r="D48" s="23">
        <f>'Pesatura un giorno'!C48</f>
        <v>0</v>
      </c>
      <c r="E48" s="24">
        <f>'Pesatura un giorno'!N48</f>
        <v>0</v>
      </c>
    </row>
    <row r="49" spans="1:5" x14ac:dyDescent="0.2">
      <c r="A49" s="8"/>
      <c r="B49" s="8">
        <v>43</v>
      </c>
      <c r="C49" s="22" t="str">
        <f>'Pesatura un giorno'!B49</f>
        <v>PARTECIPANTI n. 32</v>
      </c>
      <c r="D49" s="23">
        <f>'Pesatura un giorno'!C49</f>
        <v>0</v>
      </c>
      <c r="E49" s="24">
        <f>'Pesatura un giorno'!N49</f>
        <v>0</v>
      </c>
    </row>
    <row r="50" spans="1:5" x14ac:dyDescent="0.2">
      <c r="A50" s="8"/>
      <c r="B50" s="8">
        <v>44</v>
      </c>
      <c r="C50" s="22">
        <f>'Pesatura un giorno'!B50</f>
        <v>0</v>
      </c>
      <c r="D50" s="23">
        <f>'Pesatura un giorno'!C50</f>
        <v>0</v>
      </c>
      <c r="E50" s="24">
        <f>'Pesatura un giorno'!N50</f>
        <v>0</v>
      </c>
    </row>
    <row r="51" spans="1:5" x14ac:dyDescent="0.2">
      <c r="A51" s="8"/>
      <c r="B51" s="8">
        <v>45</v>
      </c>
      <c r="C51" s="22">
        <f>'Pesatura un giorno'!B51</f>
        <v>0</v>
      </c>
      <c r="D51" s="23">
        <f>'Pesatura un giorno'!C51</f>
        <v>0</v>
      </c>
      <c r="E51" s="24">
        <f>'Pesatura un giorno'!N51</f>
        <v>0</v>
      </c>
    </row>
    <row r="53" spans="1:5" x14ac:dyDescent="0.2">
      <c r="C53" s="15" t="s">
        <v>20</v>
      </c>
      <c r="D53" s="15" t="s">
        <v>21</v>
      </c>
      <c r="E53" s="19" t="s">
        <v>42</v>
      </c>
    </row>
    <row r="54" spans="1:5" x14ac:dyDescent="0.2">
      <c r="C54" s="8" t="s">
        <v>79</v>
      </c>
      <c r="D54" s="8" t="s">
        <v>80</v>
      </c>
      <c r="E54" s="19" t="s">
        <v>172</v>
      </c>
    </row>
  </sheetData>
  <autoFilter ref="A6:G51" xr:uid="{00000000-0009-0000-0000-000003000000}">
    <sortState xmlns:xlrd2="http://schemas.microsoft.com/office/spreadsheetml/2017/richdata2" ref="A7:G51">
      <sortCondition descending="1" ref="E6"/>
    </sortState>
  </autoFilter>
  <mergeCells count="1">
    <mergeCell ref="B1:E1"/>
  </mergeCells>
  <pageMargins left="0.39370078740157483" right="0.39370078740157483" top="0.59055118110236227" bottom="0.59055118110236227" header="0.51181102362204722" footer="0.51181102362204722"/>
  <pageSetup paperSize="9" scale="92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21"/>
  <sheetViews>
    <sheetView zoomScale="110" zoomScaleNormal="110" workbookViewId="0">
      <selection activeCell="F17" sqref="F17"/>
    </sheetView>
  </sheetViews>
  <sheetFormatPr defaultRowHeight="12.75" x14ac:dyDescent="0.2"/>
  <cols>
    <col min="1" max="1" width="12.7109375" customWidth="1"/>
    <col min="2" max="2" width="30.7109375" customWidth="1"/>
    <col min="3" max="3" width="25.85546875" customWidth="1"/>
    <col min="4" max="4" width="24.7109375" customWidth="1"/>
  </cols>
  <sheetData>
    <row r="1" spans="1:6" ht="30" customHeight="1" x14ac:dyDescent="0.2">
      <c r="A1" s="74" t="s">
        <v>0</v>
      </c>
      <c r="B1" s="74"/>
      <c r="C1" s="74"/>
      <c r="D1" s="74"/>
    </row>
    <row r="2" spans="1:6" ht="30" customHeight="1" x14ac:dyDescent="0.2">
      <c r="A2" s="2" t="s">
        <v>5</v>
      </c>
      <c r="B2" s="2"/>
      <c r="C2" s="3" t="str">
        <f>'Elenco Completo'!C2</f>
        <v>32° COPPA CITTA' DI PESARO</v>
      </c>
      <c r="D2" s="3"/>
      <c r="E2" s="2"/>
      <c r="F2" s="2"/>
    </row>
    <row r="3" spans="1:6" ht="30" customHeight="1" thickBot="1" x14ac:dyDescent="0.25">
      <c r="A3" s="2" t="s">
        <v>3</v>
      </c>
      <c r="B3" s="17" t="s">
        <v>107</v>
      </c>
      <c r="C3" s="2" t="s">
        <v>4</v>
      </c>
      <c r="D3" s="2" t="s">
        <v>31</v>
      </c>
      <c r="E3" s="2"/>
      <c r="F3" s="2"/>
    </row>
    <row r="4" spans="1:6" ht="30" customHeight="1" thickBot="1" x14ac:dyDescent="0.25">
      <c r="A4" s="1" t="str">
        <f>'Elenco Completo'!A4</f>
        <v>NUMERO CONCORRENTI =  32</v>
      </c>
      <c r="B4" s="2"/>
      <c r="C4" s="16" t="s">
        <v>25</v>
      </c>
      <c r="D4" s="6">
        <v>300</v>
      </c>
      <c r="E4" s="2"/>
      <c r="F4" s="2"/>
    </row>
    <row r="5" spans="1:6" ht="30" customHeight="1" thickBot="1" x14ac:dyDescent="0.25">
      <c r="A5" s="2" t="s">
        <v>41</v>
      </c>
      <c r="B5" s="3"/>
      <c r="C5" s="14"/>
      <c r="D5" s="6"/>
    </row>
    <row r="6" spans="1:6" ht="39.950000000000003" customHeight="1" x14ac:dyDescent="0.2">
      <c r="A6" s="10" t="s">
        <v>24</v>
      </c>
      <c r="B6" s="10" t="s">
        <v>2</v>
      </c>
      <c r="C6" s="10" t="s">
        <v>7</v>
      </c>
      <c r="D6" s="10" t="s">
        <v>18</v>
      </c>
    </row>
    <row r="7" spans="1:6" s="1" customFormat="1" ht="45" customHeight="1" x14ac:dyDescent="0.2">
      <c r="A7" s="8">
        <v>1</v>
      </c>
      <c r="B7" s="9" t="s">
        <v>161</v>
      </c>
      <c r="C7" s="9" t="s">
        <v>164</v>
      </c>
      <c r="D7" s="8">
        <v>57</v>
      </c>
    </row>
    <row r="8" spans="1:6" s="1" customFormat="1" ht="45" customHeight="1" x14ac:dyDescent="0.2">
      <c r="A8" s="8">
        <v>2</v>
      </c>
      <c r="B8" s="9" t="s">
        <v>162</v>
      </c>
      <c r="C8" s="9" t="s">
        <v>166</v>
      </c>
      <c r="D8" s="8">
        <v>43</v>
      </c>
    </row>
    <row r="9" spans="1:6" s="1" customFormat="1" ht="45" customHeight="1" x14ac:dyDescent="0.2">
      <c r="A9" s="8">
        <v>3</v>
      </c>
      <c r="B9" s="9" t="s">
        <v>160</v>
      </c>
      <c r="C9" s="9" t="s">
        <v>165</v>
      </c>
      <c r="D9" s="8">
        <v>36</v>
      </c>
    </row>
    <row r="10" spans="1:6" s="1" customFormat="1" ht="45" customHeight="1" x14ac:dyDescent="0.2">
      <c r="A10" s="8">
        <v>4</v>
      </c>
      <c r="B10" s="9" t="s">
        <v>43</v>
      </c>
      <c r="C10" s="9" t="s">
        <v>167</v>
      </c>
      <c r="D10" s="8">
        <v>8</v>
      </c>
    </row>
    <row r="11" spans="1:6" s="1" customFormat="1" ht="45" customHeight="1" x14ac:dyDescent="0.2">
      <c r="A11" s="8">
        <v>5</v>
      </c>
      <c r="B11" s="9" t="s">
        <v>163</v>
      </c>
      <c r="C11" s="9" t="s">
        <v>168</v>
      </c>
      <c r="D11" s="8">
        <v>4</v>
      </c>
    </row>
    <row r="12" spans="1:6" s="1" customFormat="1" ht="45" customHeight="1" x14ac:dyDescent="0.2">
      <c r="A12" s="8">
        <v>6</v>
      </c>
      <c r="B12" s="9" t="s">
        <v>156</v>
      </c>
      <c r="C12" s="9" t="s">
        <v>169</v>
      </c>
      <c r="D12" s="8">
        <v>2</v>
      </c>
    </row>
    <row r="13" spans="1:6" s="21" customFormat="1" x14ac:dyDescent="0.2">
      <c r="A13" s="34"/>
    </row>
    <row r="14" spans="1:6" s="21" customFormat="1" x14ac:dyDescent="0.2">
      <c r="A14" s="34"/>
    </row>
    <row r="15" spans="1:6" s="21" customFormat="1" x14ac:dyDescent="0.2">
      <c r="A15" s="34"/>
    </row>
    <row r="16" spans="1:6" s="21" customFormat="1" x14ac:dyDescent="0.2">
      <c r="A16" s="34"/>
      <c r="C16" s="5"/>
      <c r="D16" s="5"/>
    </row>
    <row r="17" spans="1:4" s="21" customFormat="1" x14ac:dyDescent="0.2">
      <c r="A17" s="34"/>
      <c r="C17" s="5"/>
      <c r="D17" s="5"/>
    </row>
    <row r="18" spans="1:4" s="21" customFormat="1" x14ac:dyDescent="0.2">
      <c r="A18" s="34"/>
    </row>
    <row r="19" spans="1:4" s="21" customFormat="1" x14ac:dyDescent="0.2">
      <c r="A19" s="34"/>
      <c r="C19" s="5"/>
    </row>
    <row r="20" spans="1:4" ht="26.25" customHeight="1" x14ac:dyDescent="0.2">
      <c r="B20" s="15" t="s">
        <v>20</v>
      </c>
      <c r="C20" s="15" t="s">
        <v>21</v>
      </c>
      <c r="D20" s="19" t="s">
        <v>42</v>
      </c>
    </row>
    <row r="21" spans="1:4" ht="38.25" customHeight="1" x14ac:dyDescent="0.2">
      <c r="B21" s="8" t="s">
        <v>75</v>
      </c>
      <c r="C21" s="8" t="s">
        <v>76</v>
      </c>
      <c r="D21" s="19" t="s">
        <v>171</v>
      </c>
    </row>
  </sheetData>
  <sortState xmlns:xlrd2="http://schemas.microsoft.com/office/spreadsheetml/2017/richdata2" ref="A7:F12">
    <sortCondition ref="A7:A12"/>
  </sortState>
  <mergeCells count="1">
    <mergeCell ref="A1:D1"/>
  </mergeCells>
  <phoneticPr fontId="0" type="noConversion"/>
  <pageMargins left="0.39370078740157483" right="0.39370078740157483" top="0.59055118110236227" bottom="0.59055118110236227" header="0.51181102362204722" footer="0.51181102362204722"/>
  <pageSetup paperSize="9" orientation="portrait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M30"/>
  <sheetViews>
    <sheetView topLeftCell="B1" workbookViewId="0">
      <selection activeCell="B3" sqref="B3"/>
    </sheetView>
  </sheetViews>
  <sheetFormatPr defaultColWidth="8.85546875" defaultRowHeight="12.75" x14ac:dyDescent="0.2"/>
  <cols>
    <col min="1" max="1" width="18.42578125" style="39" customWidth="1"/>
    <col min="2" max="2" width="20.28515625" style="39" bestFit="1" customWidth="1"/>
    <col min="3" max="3" width="19.5703125" style="39" customWidth="1"/>
    <col min="4" max="4" width="22.85546875" style="39" bestFit="1" customWidth="1"/>
    <col min="5" max="5" width="20.7109375" style="39" bestFit="1" customWidth="1"/>
    <col min="6" max="6" width="21.85546875" style="39" bestFit="1" customWidth="1"/>
    <col min="7" max="7" width="21.5703125" style="39" bestFit="1" customWidth="1"/>
    <col min="8" max="8" width="14" style="39" bestFit="1" customWidth="1"/>
    <col min="9" max="16384" width="8.85546875" style="39"/>
  </cols>
  <sheetData>
    <row r="1" spans="1:13" ht="18" x14ac:dyDescent="0.2">
      <c r="A1" s="80" t="s">
        <v>34</v>
      </c>
      <c r="B1" s="81"/>
      <c r="C1" s="81"/>
      <c r="D1" s="81"/>
      <c r="E1" s="81"/>
      <c r="F1" s="81"/>
      <c r="G1" s="82"/>
      <c r="H1" s="38"/>
      <c r="I1" s="38"/>
      <c r="J1" s="38"/>
      <c r="K1" s="38"/>
      <c r="L1" s="38"/>
      <c r="M1" s="38"/>
    </row>
    <row r="2" spans="1:13" ht="30" customHeight="1" x14ac:dyDescent="0.2">
      <c r="A2" s="40" t="s">
        <v>36</v>
      </c>
      <c r="B2" s="40" t="s">
        <v>32</v>
      </c>
      <c r="C2" s="40" t="s">
        <v>33</v>
      </c>
      <c r="D2" s="40" t="s">
        <v>35</v>
      </c>
      <c r="E2" s="40" t="s">
        <v>35</v>
      </c>
      <c r="F2" s="40" t="s">
        <v>35</v>
      </c>
      <c r="G2" s="40" t="s">
        <v>35</v>
      </c>
    </row>
    <row r="3" spans="1:13" ht="30" customHeight="1" x14ac:dyDescent="0.2">
      <c r="A3" s="41">
        <v>1</v>
      </c>
      <c r="B3" s="42" t="s">
        <v>37</v>
      </c>
      <c r="C3" s="42"/>
      <c r="D3" s="42"/>
      <c r="E3" s="42"/>
      <c r="F3" s="42"/>
      <c r="G3" s="42"/>
    </row>
    <row r="4" spans="1:13" ht="30" customHeight="1" x14ac:dyDescent="0.2">
      <c r="A4" s="41">
        <v>2</v>
      </c>
      <c r="B4" s="42" t="s">
        <v>37</v>
      </c>
      <c r="C4" s="42"/>
      <c r="D4" s="42"/>
      <c r="E4" s="42"/>
      <c r="F4" s="42"/>
      <c r="G4" s="42"/>
    </row>
    <row r="5" spans="1:13" ht="30" customHeight="1" x14ac:dyDescent="0.2">
      <c r="A5" s="41">
        <v>3</v>
      </c>
      <c r="B5" s="42" t="s">
        <v>37</v>
      </c>
      <c r="C5" s="42"/>
      <c r="D5" s="42"/>
      <c r="E5" s="42"/>
      <c r="F5" s="42"/>
      <c r="G5" s="43"/>
    </row>
    <row r="6" spans="1:13" ht="30" customHeight="1" x14ac:dyDescent="0.2">
      <c r="A6" s="41">
        <v>4</v>
      </c>
      <c r="B6" s="42" t="s">
        <v>37</v>
      </c>
      <c r="C6" s="42"/>
      <c r="D6" s="42"/>
      <c r="E6" s="42"/>
      <c r="F6" s="42"/>
      <c r="G6" s="42"/>
    </row>
    <row r="7" spans="1:13" ht="30" customHeight="1" x14ac:dyDescent="0.2">
      <c r="A7" s="41">
        <v>5</v>
      </c>
      <c r="B7" s="42" t="s">
        <v>37</v>
      </c>
      <c r="C7" s="42"/>
      <c r="D7" s="42"/>
      <c r="E7" s="42"/>
      <c r="F7" s="42"/>
      <c r="G7" s="42"/>
    </row>
    <row r="8" spans="1:13" ht="30" customHeight="1" x14ac:dyDescent="0.2">
      <c r="A8" s="41">
        <v>6</v>
      </c>
      <c r="B8" s="42" t="s">
        <v>38</v>
      </c>
      <c r="C8" s="42"/>
      <c r="D8" s="42"/>
      <c r="E8" s="42"/>
      <c r="F8" s="42"/>
      <c r="G8" s="42"/>
    </row>
    <row r="9" spans="1:13" ht="30" customHeight="1" x14ac:dyDescent="0.2">
      <c r="A9" s="41">
        <v>7</v>
      </c>
      <c r="B9" s="42" t="s">
        <v>38</v>
      </c>
      <c r="C9" s="42"/>
      <c r="D9" s="42"/>
      <c r="E9" s="42"/>
      <c r="F9" s="42"/>
      <c r="G9" s="42"/>
    </row>
    <row r="10" spans="1:13" ht="30" customHeight="1" x14ac:dyDescent="0.2">
      <c r="A10" s="41">
        <v>8</v>
      </c>
      <c r="B10" s="42" t="s">
        <v>43</v>
      </c>
      <c r="C10" s="42"/>
      <c r="D10" s="42"/>
      <c r="E10" s="42"/>
      <c r="F10" s="42"/>
      <c r="G10" s="42"/>
    </row>
    <row r="11" spans="1:13" ht="30" customHeight="1" x14ac:dyDescent="0.2">
      <c r="A11" s="41">
        <v>9</v>
      </c>
      <c r="B11" s="42" t="s">
        <v>43</v>
      </c>
      <c r="C11" s="42"/>
      <c r="D11" s="42"/>
      <c r="E11" s="42"/>
      <c r="F11" s="42"/>
      <c r="G11" s="42"/>
    </row>
    <row r="12" spans="1:13" ht="30" customHeight="1" x14ac:dyDescent="0.2">
      <c r="A12" s="41">
        <v>10</v>
      </c>
      <c r="B12" s="42" t="s">
        <v>39</v>
      </c>
      <c r="C12" s="42"/>
      <c r="D12" s="26"/>
      <c r="E12" s="26"/>
      <c r="F12" s="26"/>
      <c r="G12" s="26"/>
    </row>
    <row r="13" spans="1:13" ht="30" customHeight="1" x14ac:dyDescent="0.2">
      <c r="A13" s="41">
        <v>11</v>
      </c>
      <c r="B13" s="42" t="s">
        <v>39</v>
      </c>
      <c r="C13" s="42"/>
      <c r="D13" s="27"/>
      <c r="E13" s="27"/>
      <c r="F13" s="27"/>
      <c r="G13" s="27"/>
    </row>
    <row r="14" spans="1:13" ht="30" customHeight="1" x14ac:dyDescent="0.2">
      <c r="A14" s="41">
        <v>12</v>
      </c>
      <c r="B14" s="42" t="s">
        <v>40</v>
      </c>
      <c r="C14" s="42"/>
      <c r="D14" s="27"/>
      <c r="E14" s="27"/>
      <c r="F14" s="27"/>
      <c r="G14" s="42"/>
    </row>
    <row r="15" spans="1:13" ht="30" customHeight="1" x14ac:dyDescent="0.2">
      <c r="A15" s="41">
        <v>13</v>
      </c>
      <c r="B15" s="42" t="s">
        <v>40</v>
      </c>
      <c r="C15" s="42"/>
      <c r="D15" s="27"/>
      <c r="E15" s="27"/>
      <c r="F15" s="27"/>
      <c r="G15" s="42"/>
    </row>
    <row r="16" spans="1:13" ht="30" customHeight="1" x14ac:dyDescent="0.2"/>
    <row r="17" ht="30" customHeight="1" x14ac:dyDescent="0.2"/>
    <row r="18" ht="30" customHeight="1" x14ac:dyDescent="0.2"/>
    <row r="19" ht="30" customHeight="1" x14ac:dyDescent="0.2"/>
    <row r="20" ht="30" customHeight="1" x14ac:dyDescent="0.2"/>
    <row r="21" ht="30" customHeight="1" x14ac:dyDescent="0.2"/>
    <row r="22" ht="30" customHeight="1" x14ac:dyDescent="0.2"/>
    <row r="23" ht="30" customHeight="1" x14ac:dyDescent="0.2"/>
    <row r="24" ht="30" customHeight="1" x14ac:dyDescent="0.2"/>
    <row r="25" ht="30" customHeight="1" x14ac:dyDescent="0.2"/>
    <row r="26" ht="30" customHeight="1" x14ac:dyDescent="0.2"/>
    <row r="27" ht="30" customHeight="1" x14ac:dyDescent="0.2"/>
    <row r="28" ht="30" customHeight="1" x14ac:dyDescent="0.2"/>
    <row r="29" ht="30" customHeight="1" x14ac:dyDescent="0.2"/>
    <row r="30" ht="30" customHeight="1" x14ac:dyDescent="0.2"/>
  </sheetData>
  <mergeCells count="1">
    <mergeCell ref="A1:G1"/>
  </mergeCells>
  <phoneticPr fontId="0" type="noConversion"/>
  <pageMargins left="0.75" right="0.75" top="1" bottom="1" header="0.5" footer="0.5"/>
  <pageSetup paperSize="9" orientation="landscape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7</vt:i4>
      </vt:variant>
      <vt:variant>
        <vt:lpstr>Intervalli denominati</vt:lpstr>
      </vt:variant>
      <vt:variant>
        <vt:i4>3</vt:i4>
      </vt:variant>
    </vt:vector>
  </HeadingPairs>
  <TitlesOfParts>
    <vt:vector size="10" baseType="lpstr">
      <vt:lpstr>Elenco Completo</vt:lpstr>
      <vt:lpstr>Pesatura un giorno</vt:lpstr>
      <vt:lpstr>Classifica Indiv.</vt:lpstr>
      <vt:lpstr>Classifica Indiv.ORDINATA</vt:lpstr>
      <vt:lpstr>Classifica Società</vt:lpstr>
      <vt:lpstr>Equipaggi</vt:lpstr>
      <vt:lpstr>Foglio2</vt:lpstr>
      <vt:lpstr>'Classifica Indiv.ORDINATA'!Area_stampa</vt:lpstr>
      <vt:lpstr>'Classifica Società'!Area_stampa</vt:lpstr>
      <vt:lpstr>'Elenco Completo'!Area_stampa</vt:lpstr>
    </vt:vector>
  </TitlesOfParts>
  <Company>Unknown Organization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User</dc:creator>
  <cp:lastModifiedBy>Fabio Savi</cp:lastModifiedBy>
  <cp:lastPrinted>2024-05-06T10:26:58Z</cp:lastPrinted>
  <dcterms:created xsi:type="dcterms:W3CDTF">2000-03-27T15:32:53Z</dcterms:created>
  <dcterms:modified xsi:type="dcterms:W3CDTF">2024-05-06T10:27:50Z</dcterms:modified>
</cp:coreProperties>
</file>